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17-LD\"/>
    </mc:Choice>
  </mc:AlternateContent>
  <bookViews>
    <workbookView xWindow="120" yWindow="90" windowWidth="24240" windowHeight="12330" activeTab="1"/>
  </bookViews>
  <sheets>
    <sheet name="LDP 2020" sheetId="9" r:id="rId1"/>
    <sheet name="Realiseret+Forventet" sheetId="2" r:id="rId2"/>
    <sheet name="Budget" sheetId="3" r:id="rId3"/>
    <sheet name="Afvigelse" sheetId="1" r:id="rId4"/>
    <sheet name="Data realiseret + forventet" sheetId="4" r:id="rId5"/>
    <sheet name="Data budget" sheetId="7" r:id="rId6"/>
    <sheet name="Input til Dashboard" sheetId="8" r:id="rId7"/>
    <sheet name="Md 1" sheetId="10" r:id="rId8"/>
    <sheet name="Md 2" sheetId="11" r:id="rId9"/>
    <sheet name="Md 3" sheetId="12" r:id="rId10"/>
    <sheet name="Md 4" sheetId="13" r:id="rId11"/>
    <sheet name="Md 5" sheetId="14" r:id="rId12"/>
    <sheet name="Md 6" sheetId="15" r:id="rId13"/>
    <sheet name="Md 7" sheetId="16" r:id="rId14"/>
    <sheet name="Md 8" sheetId="17" r:id="rId15"/>
    <sheet name="Md 9" sheetId="18" r:id="rId16"/>
    <sheet name="Md 10" sheetId="19" r:id="rId17"/>
    <sheet name="Md 11" sheetId="20" r:id="rId18"/>
    <sheet name="Md 12" sheetId="21" r:id="rId19"/>
  </sheets>
  <definedNames>
    <definedName name="_AMO_UniqueIdentifier" hidden="1">"'f37aea26-75bf-48f9-9375-71446454392b'"</definedName>
    <definedName name="_xlnm.Print_Area" localSheetId="2">Budget!$A$1:$AA$67</definedName>
    <definedName name="_xlnm.Print_Area" localSheetId="1">'Realiseret+Forventet'!$A$1:$AA$67</definedName>
  </definedNames>
  <calcPr calcId="171027"/>
</workbook>
</file>

<file path=xl/calcChain.xml><?xml version="1.0" encoding="utf-8"?>
<calcChain xmlns="http://schemas.openxmlformats.org/spreadsheetml/2006/main">
  <c r="C58" i="2" l="1"/>
  <c r="C57" i="2"/>
  <c r="H9" i="21" l="1"/>
  <c r="G9" i="21"/>
  <c r="F9" i="21"/>
  <c r="H9" i="20"/>
  <c r="G9" i="20"/>
  <c r="F9" i="20"/>
  <c r="H9" i="19"/>
  <c r="G9" i="19"/>
  <c r="F9" i="19"/>
  <c r="H9" i="18"/>
  <c r="G9" i="18"/>
  <c r="F9" i="18"/>
  <c r="H9" i="17"/>
  <c r="G9" i="17"/>
  <c r="F9" i="17"/>
  <c r="H9" i="16"/>
  <c r="G9" i="16"/>
  <c r="F9" i="16"/>
  <c r="H9" i="15"/>
  <c r="G9" i="15"/>
  <c r="F9" i="15"/>
  <c r="H9" i="14"/>
  <c r="G9" i="14"/>
  <c r="F9" i="14"/>
  <c r="H9" i="13"/>
  <c r="G9" i="13"/>
  <c r="F9" i="13"/>
  <c r="H9" i="12"/>
  <c r="G9" i="12"/>
  <c r="F9" i="12"/>
  <c r="H9" i="11"/>
  <c r="G9" i="11"/>
  <c r="F9" i="11"/>
  <c r="H9" i="10"/>
  <c r="G9" i="10"/>
  <c r="F9" i="10"/>
  <c r="H9" i="8"/>
  <c r="G9" i="8"/>
  <c r="F9" i="8"/>
  <c r="C24" i="3" l="1"/>
  <c r="M24" i="2" l="1"/>
  <c r="AA24" i="3" l="1"/>
  <c r="AA24" i="2"/>
  <c r="Y24" i="2"/>
  <c r="W24" i="2"/>
  <c r="U24" i="2"/>
  <c r="S24" i="2"/>
  <c r="Q24" i="2"/>
  <c r="O24" i="2"/>
  <c r="K24" i="2"/>
  <c r="I24" i="2"/>
  <c r="G24" i="2"/>
  <c r="E24" i="2"/>
  <c r="C24" i="2"/>
  <c r="Y24" i="3" l="1"/>
  <c r="W24" i="3"/>
  <c r="U24" i="3"/>
  <c r="S24" i="3"/>
  <c r="Q24" i="3"/>
  <c r="O24" i="3"/>
  <c r="M24" i="3"/>
  <c r="K24" i="3"/>
  <c r="I24" i="3"/>
  <c r="G24" i="3"/>
  <c r="E24" i="3"/>
  <c r="G23" i="20" l="1"/>
  <c r="C52" i="2" l="1"/>
  <c r="G16" i="17" l="1"/>
  <c r="AA52" i="2" l="1"/>
  <c r="Y52" i="2"/>
  <c r="W52" i="2"/>
  <c r="U52" i="2"/>
  <c r="S52" i="2"/>
  <c r="Q52" i="2"/>
  <c r="O52" i="2"/>
  <c r="M52" i="2"/>
  <c r="K52" i="2"/>
  <c r="I52" i="2"/>
  <c r="G52" i="2"/>
  <c r="E52" i="2"/>
  <c r="AA51" i="2"/>
  <c r="Y51" i="2"/>
  <c r="W51" i="2"/>
  <c r="U51" i="2"/>
  <c r="S51" i="2"/>
  <c r="Q51" i="2"/>
  <c r="O51" i="2"/>
  <c r="M51" i="2"/>
  <c r="K51" i="2"/>
  <c r="I51" i="2"/>
  <c r="G51" i="2"/>
  <c r="E51" i="2"/>
  <c r="C51" i="2"/>
  <c r="C66" i="2" s="1"/>
  <c r="E66" i="2" s="1"/>
  <c r="G66" i="2" s="1"/>
  <c r="I66" i="2" s="1"/>
  <c r="K66" i="2" s="1"/>
  <c r="M66" i="2" s="1"/>
  <c r="O66" i="2" s="1"/>
  <c r="Q66" i="2" s="1"/>
  <c r="S66" i="2" s="1"/>
  <c r="U66" i="2" s="1"/>
  <c r="W66" i="2" s="1"/>
  <c r="Y66" i="2" s="1"/>
  <c r="AA50" i="2"/>
  <c r="Y50" i="2"/>
  <c r="W50" i="2"/>
  <c r="U50" i="2"/>
  <c r="S50" i="2"/>
  <c r="Q50" i="2"/>
  <c r="O50" i="2"/>
  <c r="M50" i="2"/>
  <c r="K50" i="2"/>
  <c r="I50" i="2"/>
  <c r="G50" i="2"/>
  <c r="E50" i="2"/>
  <c r="C50" i="2"/>
  <c r="AA49" i="2"/>
  <c r="Y49" i="2"/>
  <c r="W49" i="2"/>
  <c r="U49" i="2"/>
  <c r="S49" i="2"/>
  <c r="Q49" i="2"/>
  <c r="O49" i="2"/>
  <c r="M49" i="2"/>
  <c r="K49" i="2"/>
  <c r="I49" i="2"/>
  <c r="G49" i="2"/>
  <c r="E49" i="2"/>
  <c r="C49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A47" i="2"/>
  <c r="W47" i="2"/>
  <c r="Y47" i="2"/>
  <c r="U47" i="2"/>
  <c r="S47" i="2"/>
  <c r="Q47" i="2"/>
  <c r="O47" i="2"/>
  <c r="M47" i="2"/>
  <c r="K47" i="2"/>
  <c r="I47" i="2"/>
  <c r="G47" i="2"/>
  <c r="E47" i="2"/>
  <c r="C47" i="2"/>
  <c r="AA21" i="2" l="1"/>
  <c r="Y21" i="2"/>
  <c r="W21" i="2"/>
  <c r="U21" i="2"/>
  <c r="S21" i="2"/>
  <c r="Q21" i="2"/>
  <c r="O21" i="2"/>
  <c r="M21" i="2"/>
  <c r="K21" i="2"/>
  <c r="I21" i="2"/>
  <c r="G21" i="2"/>
  <c r="E21" i="2"/>
  <c r="C21" i="2"/>
  <c r="AA20" i="2"/>
  <c r="Y20" i="2"/>
  <c r="W20" i="2"/>
  <c r="U20" i="2"/>
  <c r="S20" i="2"/>
  <c r="Q20" i="2"/>
  <c r="O20" i="2"/>
  <c r="M20" i="2"/>
  <c r="K20" i="2"/>
  <c r="I20" i="2"/>
  <c r="G20" i="2"/>
  <c r="E20" i="2"/>
  <c r="C20" i="2"/>
  <c r="AA19" i="2"/>
  <c r="Y19" i="2"/>
  <c r="W19" i="2"/>
  <c r="U19" i="2"/>
  <c r="S19" i="2"/>
  <c r="Q19" i="2"/>
  <c r="O19" i="2"/>
  <c r="M19" i="2"/>
  <c r="K19" i="2"/>
  <c r="I19" i="2"/>
  <c r="G19" i="2"/>
  <c r="E19" i="2"/>
  <c r="C19" i="2"/>
  <c r="AA18" i="2"/>
  <c r="Y18" i="2"/>
  <c r="W18" i="2"/>
  <c r="U18" i="2"/>
  <c r="S18" i="2"/>
  <c r="Q18" i="2"/>
  <c r="O18" i="2"/>
  <c r="M18" i="2"/>
  <c r="K18" i="2"/>
  <c r="I18" i="2"/>
  <c r="G18" i="2"/>
  <c r="E18" i="2"/>
  <c r="C18" i="2"/>
  <c r="AA17" i="2"/>
  <c r="Y17" i="2"/>
  <c r="W17" i="2"/>
  <c r="U17" i="2"/>
  <c r="S17" i="2"/>
  <c r="Q17" i="2"/>
  <c r="O17" i="2"/>
  <c r="M17" i="2"/>
  <c r="K17" i="2"/>
  <c r="I17" i="2"/>
  <c r="G17" i="2"/>
  <c r="E17" i="2"/>
  <c r="C17" i="2"/>
  <c r="AA16" i="2"/>
  <c r="Y16" i="2"/>
  <c r="W16" i="2"/>
  <c r="U16" i="2"/>
  <c r="S16" i="2"/>
  <c r="Q16" i="2"/>
  <c r="O16" i="2"/>
  <c r="M16" i="2"/>
  <c r="K16" i="2"/>
  <c r="I16" i="2"/>
  <c r="G16" i="2"/>
  <c r="E16" i="2"/>
  <c r="C16" i="2"/>
  <c r="AA15" i="2"/>
  <c r="Y15" i="2"/>
  <c r="W15" i="2"/>
  <c r="U15" i="2"/>
  <c r="S15" i="2"/>
  <c r="Q15" i="2"/>
  <c r="O15" i="2"/>
  <c r="M15" i="2"/>
  <c r="K15" i="2"/>
  <c r="I15" i="2"/>
  <c r="G15" i="2"/>
  <c r="E15" i="2"/>
  <c r="C15" i="2"/>
  <c r="AA14" i="2"/>
  <c r="Y14" i="2"/>
  <c r="W14" i="2"/>
  <c r="U14" i="2"/>
  <c r="S14" i="2"/>
  <c r="Q14" i="2"/>
  <c r="O14" i="2"/>
  <c r="M14" i="2"/>
  <c r="K14" i="2"/>
  <c r="I14" i="2"/>
  <c r="G14" i="2"/>
  <c r="E14" i="2"/>
  <c r="C14" i="2"/>
  <c r="AA13" i="2"/>
  <c r="Y13" i="2"/>
  <c r="W13" i="2"/>
  <c r="U13" i="2"/>
  <c r="S13" i="2"/>
  <c r="Q13" i="2"/>
  <c r="O13" i="2"/>
  <c r="M13" i="2"/>
  <c r="K13" i="2"/>
  <c r="I13" i="2"/>
  <c r="G13" i="2"/>
  <c r="E13" i="2"/>
  <c r="C13" i="2"/>
  <c r="AA12" i="2"/>
  <c r="Y12" i="2"/>
  <c r="W12" i="2"/>
  <c r="U12" i="2"/>
  <c r="S12" i="2"/>
  <c r="Q12" i="2"/>
  <c r="O12" i="2"/>
  <c r="M12" i="2"/>
  <c r="K12" i="2"/>
  <c r="I12" i="2"/>
  <c r="G12" i="2"/>
  <c r="E12" i="2"/>
  <c r="C12" i="2"/>
  <c r="AA11" i="2"/>
  <c r="Y11" i="2"/>
  <c r="W11" i="2"/>
  <c r="U11" i="2"/>
  <c r="S11" i="2"/>
  <c r="Q11" i="2"/>
  <c r="O11" i="2"/>
  <c r="M11" i="2"/>
  <c r="K11" i="2"/>
  <c r="I11" i="2"/>
  <c r="G11" i="2"/>
  <c r="E11" i="2"/>
  <c r="C11" i="2"/>
  <c r="AA10" i="2"/>
  <c r="Y10" i="2"/>
  <c r="W10" i="2"/>
  <c r="U10" i="2"/>
  <c r="S10" i="2"/>
  <c r="Q10" i="2"/>
  <c r="O10" i="2"/>
  <c r="M10" i="2"/>
  <c r="K10" i="2"/>
  <c r="I10" i="2"/>
  <c r="G10" i="2"/>
  <c r="E10" i="2"/>
  <c r="C10" i="2"/>
  <c r="AA9" i="2"/>
  <c r="Y9" i="2"/>
  <c r="W9" i="2"/>
  <c r="U9" i="2"/>
  <c r="S9" i="2"/>
  <c r="Q9" i="2"/>
  <c r="O9" i="2"/>
  <c r="M9" i="2"/>
  <c r="K9" i="2"/>
  <c r="I9" i="2"/>
  <c r="G9" i="2"/>
  <c r="E9" i="2"/>
  <c r="C9" i="2"/>
  <c r="AA8" i="2" l="1"/>
  <c r="Y8" i="2"/>
  <c r="W8" i="2"/>
  <c r="U8" i="2"/>
  <c r="S8" i="2"/>
  <c r="Q8" i="2"/>
  <c r="O8" i="2"/>
  <c r="M8" i="2"/>
  <c r="K8" i="2"/>
  <c r="I8" i="2"/>
  <c r="G8" i="2"/>
  <c r="E8" i="2"/>
  <c r="C8" i="2"/>
  <c r="AA7" i="2"/>
  <c r="Y7" i="2"/>
  <c r="W7" i="2"/>
  <c r="U7" i="2"/>
  <c r="S7" i="2"/>
  <c r="Q7" i="2"/>
  <c r="O7" i="2"/>
  <c r="M7" i="2"/>
  <c r="K7" i="2"/>
  <c r="I7" i="2"/>
  <c r="G7" i="2"/>
  <c r="E7" i="2"/>
  <c r="C7" i="2"/>
  <c r="AA6" i="2"/>
  <c r="Y6" i="2"/>
  <c r="W6" i="2"/>
  <c r="U6" i="2"/>
  <c r="S6" i="2"/>
  <c r="Q6" i="2"/>
  <c r="O6" i="2"/>
  <c r="M6" i="2"/>
  <c r="K6" i="2"/>
  <c r="I6" i="2"/>
  <c r="G6" i="2"/>
  <c r="E6" i="2"/>
  <c r="C6" i="2"/>
  <c r="C39" i="2" s="1"/>
  <c r="AA3" i="2"/>
  <c r="Y3" i="2"/>
  <c r="W3" i="2"/>
  <c r="U3" i="2"/>
  <c r="S3" i="2"/>
  <c r="Q3" i="2"/>
  <c r="O3" i="2"/>
  <c r="M3" i="2"/>
  <c r="K3" i="2"/>
  <c r="I3" i="2"/>
  <c r="G3" i="2"/>
  <c r="E3" i="2"/>
  <c r="C3" i="2"/>
  <c r="E39" i="2" l="1"/>
  <c r="G39" i="2" l="1"/>
  <c r="I39" i="2" l="1"/>
  <c r="K39" i="2" l="1"/>
  <c r="M39" i="2" l="1"/>
  <c r="O39" i="2" l="1"/>
  <c r="Q39" i="2" l="1"/>
  <c r="S39" i="2" l="1"/>
  <c r="AA51" i="3"/>
  <c r="Y51" i="3"/>
  <c r="W51" i="3"/>
  <c r="U51" i="3"/>
  <c r="S51" i="3"/>
  <c r="Q51" i="3"/>
  <c r="O51" i="3"/>
  <c r="M51" i="3"/>
  <c r="K51" i="3"/>
  <c r="I51" i="3"/>
  <c r="G51" i="3"/>
  <c r="E51" i="3"/>
  <c r="C51" i="3"/>
  <c r="AA50" i="3"/>
  <c r="Y50" i="3"/>
  <c r="W50" i="3"/>
  <c r="U50" i="3"/>
  <c r="S50" i="3"/>
  <c r="Q50" i="3"/>
  <c r="O50" i="3"/>
  <c r="M50" i="3"/>
  <c r="K50" i="3"/>
  <c r="I50" i="3"/>
  <c r="G50" i="3"/>
  <c r="E50" i="3"/>
  <c r="C50" i="3"/>
  <c r="AA49" i="3"/>
  <c r="Y49" i="3"/>
  <c r="W49" i="3"/>
  <c r="U49" i="3"/>
  <c r="S49" i="3"/>
  <c r="Q49" i="3"/>
  <c r="O49" i="3"/>
  <c r="M49" i="3"/>
  <c r="K49" i="3"/>
  <c r="I49" i="3"/>
  <c r="G49" i="3"/>
  <c r="E49" i="3"/>
  <c r="C49" i="3"/>
  <c r="AA48" i="3"/>
  <c r="Y48" i="3"/>
  <c r="W48" i="3"/>
  <c r="U48" i="3"/>
  <c r="S48" i="3"/>
  <c r="Q48" i="3"/>
  <c r="O48" i="3"/>
  <c r="M48" i="3"/>
  <c r="K48" i="3"/>
  <c r="I48" i="3"/>
  <c r="G48" i="3"/>
  <c r="E48" i="3"/>
  <c r="C48" i="3"/>
  <c r="AA47" i="3"/>
  <c r="Y47" i="3"/>
  <c r="W47" i="3"/>
  <c r="U47" i="3"/>
  <c r="S47" i="3"/>
  <c r="Q47" i="3"/>
  <c r="O47" i="3"/>
  <c r="M47" i="3"/>
  <c r="K47" i="3"/>
  <c r="I47" i="3"/>
  <c r="G47" i="3"/>
  <c r="E47" i="3"/>
  <c r="C47" i="3"/>
  <c r="U39" i="2" l="1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AA17" i="3"/>
  <c r="Y17" i="3"/>
  <c r="W17" i="3"/>
  <c r="U17" i="3"/>
  <c r="S17" i="3"/>
  <c r="Q17" i="3"/>
  <c r="O17" i="3"/>
  <c r="M17" i="3"/>
  <c r="K17" i="3"/>
  <c r="I17" i="3"/>
  <c r="G17" i="3"/>
  <c r="E17" i="3"/>
  <c r="AA18" i="3"/>
  <c r="Y18" i="3"/>
  <c r="W18" i="3"/>
  <c r="U18" i="3"/>
  <c r="S18" i="3"/>
  <c r="Q18" i="3"/>
  <c r="O18" i="3"/>
  <c r="M18" i="3"/>
  <c r="K18" i="3"/>
  <c r="I18" i="3"/>
  <c r="G18" i="3"/>
  <c r="E18" i="3"/>
  <c r="H18" i="3"/>
  <c r="C18" i="3"/>
  <c r="C17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A15" i="3"/>
  <c r="Y15" i="3"/>
  <c r="W15" i="3"/>
  <c r="X15" i="3" s="1"/>
  <c r="U15" i="3"/>
  <c r="S15" i="3"/>
  <c r="Q15" i="3"/>
  <c r="O15" i="3"/>
  <c r="M15" i="3"/>
  <c r="K15" i="3"/>
  <c r="I15" i="3"/>
  <c r="G15" i="3"/>
  <c r="E15" i="3"/>
  <c r="C15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A9" i="3"/>
  <c r="Y9" i="3"/>
  <c r="W9" i="3"/>
  <c r="U9" i="3"/>
  <c r="S9" i="3"/>
  <c r="Q9" i="3"/>
  <c r="O9" i="3"/>
  <c r="M9" i="3"/>
  <c r="K9" i="3"/>
  <c r="I9" i="3"/>
  <c r="G9" i="3"/>
  <c r="E9" i="3"/>
  <c r="C9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A6" i="3"/>
  <c r="Y6" i="3"/>
  <c r="W6" i="3"/>
  <c r="U6" i="3"/>
  <c r="S6" i="3"/>
  <c r="Q6" i="3"/>
  <c r="O6" i="3"/>
  <c r="M6" i="3"/>
  <c r="K6" i="3"/>
  <c r="I6" i="3"/>
  <c r="G6" i="3"/>
  <c r="E6" i="3"/>
  <c r="C6" i="3"/>
  <c r="C39" i="3" s="1"/>
  <c r="AA3" i="3"/>
  <c r="Y3" i="3"/>
  <c r="W3" i="3"/>
  <c r="U3" i="3"/>
  <c r="S3" i="3"/>
  <c r="Q3" i="3"/>
  <c r="O3" i="3"/>
  <c r="M3" i="3"/>
  <c r="K3" i="3"/>
  <c r="I3" i="3"/>
  <c r="G3" i="3"/>
  <c r="E3" i="3"/>
  <c r="C3" i="3"/>
  <c r="E39" i="3" l="1"/>
  <c r="W39" i="2"/>
  <c r="E52" i="3"/>
  <c r="U52" i="3"/>
  <c r="G52" i="3"/>
  <c r="W52" i="3"/>
  <c r="Y52" i="3"/>
  <c r="AA52" i="3"/>
  <c r="O52" i="3"/>
  <c r="Q52" i="3"/>
  <c r="I52" i="3"/>
  <c r="K52" i="3"/>
  <c r="M52" i="3"/>
  <c r="C52" i="3"/>
  <c r="S52" i="3"/>
  <c r="B14" i="2"/>
  <c r="X14" i="2" s="1"/>
  <c r="B12" i="2"/>
  <c r="P12" i="2" s="1"/>
  <c r="C80" i="2"/>
  <c r="G12" i="10" s="1"/>
  <c r="A82" i="2"/>
  <c r="A80" i="2"/>
  <c r="AA82" i="2"/>
  <c r="Y82" i="2"/>
  <c r="Q82" i="2"/>
  <c r="K82" i="2"/>
  <c r="I82" i="2"/>
  <c r="W80" i="2"/>
  <c r="G12" i="20" s="1"/>
  <c r="AA80" i="2"/>
  <c r="Y80" i="2"/>
  <c r="G12" i="21" s="1"/>
  <c r="U80" i="2"/>
  <c r="G12" i="19" s="1"/>
  <c r="S80" i="2"/>
  <c r="Q80" i="2"/>
  <c r="G12" i="17" s="1"/>
  <c r="M80" i="2"/>
  <c r="G12" i="15" s="1"/>
  <c r="K80" i="2"/>
  <c r="G12" i="14" s="1"/>
  <c r="I80" i="2"/>
  <c r="G12" i="13" s="1"/>
  <c r="G80" i="2"/>
  <c r="G12" i="12" s="1"/>
  <c r="E80" i="2"/>
  <c r="G12" i="11" s="1"/>
  <c r="C56" i="2"/>
  <c r="E56" i="2" s="1"/>
  <c r="G12" i="8" l="1"/>
  <c r="G12" i="18"/>
  <c r="H14" i="2"/>
  <c r="G39" i="3"/>
  <c r="Y39" i="2"/>
  <c r="T14" i="2"/>
  <c r="D14" i="2"/>
  <c r="G82" i="2"/>
  <c r="W82" i="2"/>
  <c r="M14" i="1"/>
  <c r="O14" i="1"/>
  <c r="W12" i="1"/>
  <c r="F12" i="20" s="1"/>
  <c r="L12" i="3"/>
  <c r="K80" i="3"/>
  <c r="H12" i="14" s="1"/>
  <c r="AB12" i="3"/>
  <c r="AA80" i="3"/>
  <c r="R14" i="3"/>
  <c r="Q82" i="3"/>
  <c r="N12" i="3"/>
  <c r="M80" i="3"/>
  <c r="H12" i="15" s="1"/>
  <c r="D14" i="3"/>
  <c r="C82" i="3"/>
  <c r="T14" i="3"/>
  <c r="T14" i="1" s="1"/>
  <c r="S82" i="3"/>
  <c r="O56" i="3"/>
  <c r="O80" i="3"/>
  <c r="H12" i="16" s="1"/>
  <c r="F14" i="3"/>
  <c r="E82" i="3"/>
  <c r="V14" i="3"/>
  <c r="U82" i="3"/>
  <c r="R12" i="3"/>
  <c r="Q80" i="3"/>
  <c r="H12" i="17" s="1"/>
  <c r="H14" i="3"/>
  <c r="H14" i="1" s="1"/>
  <c r="G82" i="3"/>
  <c r="X14" i="3"/>
  <c r="X14" i="1" s="1"/>
  <c r="W82" i="3"/>
  <c r="T12" i="3"/>
  <c r="S80" i="3"/>
  <c r="J14" i="3"/>
  <c r="I82" i="3"/>
  <c r="Z14" i="3"/>
  <c r="Y82" i="3"/>
  <c r="E14" i="1"/>
  <c r="U14" i="1"/>
  <c r="F12" i="3"/>
  <c r="E80" i="3"/>
  <c r="H12" i="11" s="1"/>
  <c r="V12" i="3"/>
  <c r="U80" i="3"/>
  <c r="H12" i="19" s="1"/>
  <c r="L14" i="3"/>
  <c r="K82" i="3"/>
  <c r="AB14" i="3"/>
  <c r="AA82" i="3"/>
  <c r="H12" i="3"/>
  <c r="G80" i="3"/>
  <c r="H12" i="12" s="1"/>
  <c r="W56" i="3"/>
  <c r="W80" i="3"/>
  <c r="H12" i="20" s="1"/>
  <c r="N14" i="3"/>
  <c r="M82" i="3"/>
  <c r="Q56" i="3"/>
  <c r="I56" i="3"/>
  <c r="I80" i="3"/>
  <c r="H12" i="13" s="1"/>
  <c r="Y56" i="3"/>
  <c r="Y80" i="3"/>
  <c r="H12" i="21" s="1"/>
  <c r="P14" i="3"/>
  <c r="O82" i="3"/>
  <c r="O80" i="2"/>
  <c r="G12" i="16" s="1"/>
  <c r="E82" i="2"/>
  <c r="U82" i="2"/>
  <c r="G12" i="1"/>
  <c r="F12" i="12" s="1"/>
  <c r="M82" i="2"/>
  <c r="O82" i="2"/>
  <c r="V14" i="2"/>
  <c r="G56" i="2"/>
  <c r="I56" i="2" s="1"/>
  <c r="K56" i="2" s="1"/>
  <c r="M56" i="2" s="1"/>
  <c r="O56" i="2" s="1"/>
  <c r="Q56" i="2" s="1"/>
  <c r="S56" i="2" s="1"/>
  <c r="U56" i="2" s="1"/>
  <c r="W56" i="2" s="1"/>
  <c r="Y56" i="2" s="1"/>
  <c r="C82" i="2"/>
  <c r="S82" i="2"/>
  <c r="F14" i="2"/>
  <c r="O12" i="1"/>
  <c r="F12" i="16" s="1"/>
  <c r="Q12" i="1"/>
  <c r="F12" i="17" s="1"/>
  <c r="D12" i="3"/>
  <c r="C80" i="3"/>
  <c r="H12" i="10" s="1"/>
  <c r="W14" i="1"/>
  <c r="S14" i="1"/>
  <c r="G14" i="1"/>
  <c r="X12" i="3"/>
  <c r="I14" i="1"/>
  <c r="Q14" i="1"/>
  <c r="Y14" i="1"/>
  <c r="N12" i="2"/>
  <c r="C56" i="3"/>
  <c r="C14" i="1"/>
  <c r="K12" i="1"/>
  <c r="F12" i="14" s="1"/>
  <c r="S12" i="1"/>
  <c r="AA12" i="1"/>
  <c r="S56" i="3"/>
  <c r="U56" i="3"/>
  <c r="I12" i="1"/>
  <c r="F12" i="13" s="1"/>
  <c r="Y12" i="1"/>
  <c r="F12" i="21" s="1"/>
  <c r="C12" i="1"/>
  <c r="F12" i="10" s="1"/>
  <c r="E56" i="3"/>
  <c r="K14" i="1"/>
  <c r="AA14" i="1"/>
  <c r="G56" i="3"/>
  <c r="E12" i="1"/>
  <c r="F12" i="11" s="1"/>
  <c r="M12" i="1"/>
  <c r="F12" i="15" s="1"/>
  <c r="U12" i="1"/>
  <c r="F12" i="19" s="1"/>
  <c r="T12" i="2"/>
  <c r="K56" i="3"/>
  <c r="J12" i="3"/>
  <c r="M56" i="3"/>
  <c r="L12" i="2"/>
  <c r="X12" i="2"/>
  <c r="P12" i="3"/>
  <c r="P12" i="1" s="1"/>
  <c r="Z12" i="3"/>
  <c r="R12" i="2"/>
  <c r="F12" i="2"/>
  <c r="H12" i="2"/>
  <c r="Z12" i="2"/>
  <c r="V12" i="2"/>
  <c r="J12" i="2"/>
  <c r="AB12" i="2"/>
  <c r="J14" i="2"/>
  <c r="Z14" i="2"/>
  <c r="L14" i="2"/>
  <c r="AB14" i="2"/>
  <c r="AB14" i="1" s="1"/>
  <c r="N14" i="2"/>
  <c r="P14" i="2"/>
  <c r="R14" i="2"/>
  <c r="D12" i="2"/>
  <c r="AC14" i="2"/>
  <c r="AC12" i="2"/>
  <c r="AC22" i="2"/>
  <c r="AF22" i="2" s="1"/>
  <c r="AC18" i="2"/>
  <c r="AF18" i="2" s="1"/>
  <c r="AA31" i="1"/>
  <c r="C42" i="3"/>
  <c r="B42" i="2"/>
  <c r="C42" i="2" s="1"/>
  <c r="B41" i="2"/>
  <c r="AA23" i="2" s="1"/>
  <c r="B24" i="2"/>
  <c r="B23" i="2"/>
  <c r="B21" i="2"/>
  <c r="B20" i="2"/>
  <c r="B19" i="2"/>
  <c r="B18" i="2"/>
  <c r="B17" i="2"/>
  <c r="B16" i="2"/>
  <c r="B15" i="2"/>
  <c r="B13" i="2"/>
  <c r="B11" i="2"/>
  <c r="B10" i="2"/>
  <c r="B9" i="2"/>
  <c r="B8" i="2"/>
  <c r="B7" i="2"/>
  <c r="B6" i="2"/>
  <c r="B4" i="2"/>
  <c r="B3" i="2"/>
  <c r="AB18" i="3"/>
  <c r="Z18" i="3"/>
  <c r="X18" i="3"/>
  <c r="V18" i="3"/>
  <c r="T18" i="3"/>
  <c r="R18" i="3"/>
  <c r="P18" i="3"/>
  <c r="N18" i="3"/>
  <c r="L18" i="3"/>
  <c r="J18" i="3"/>
  <c r="AA23" i="3"/>
  <c r="AB23" i="3" s="1"/>
  <c r="H12" i="8" l="1"/>
  <c r="H12" i="18"/>
  <c r="F12" i="8"/>
  <c r="F12" i="18"/>
  <c r="I39" i="3"/>
  <c r="D14" i="1"/>
  <c r="AB12" i="1"/>
  <c r="L12" i="1"/>
  <c r="J14" i="1"/>
  <c r="D12" i="1"/>
  <c r="V14" i="1"/>
  <c r="N12" i="1"/>
  <c r="R14" i="1"/>
  <c r="V12" i="1"/>
  <c r="P14" i="1"/>
  <c r="N14" i="1"/>
  <c r="H12" i="1"/>
  <c r="F14" i="1"/>
  <c r="L14" i="1"/>
  <c r="F12" i="1"/>
  <c r="Z14" i="1"/>
  <c r="R12" i="1"/>
  <c r="T12" i="1"/>
  <c r="X12" i="1"/>
  <c r="J12" i="1"/>
  <c r="Z12" i="1"/>
  <c r="E42" i="3"/>
  <c r="D24" i="3"/>
  <c r="E42" i="2"/>
  <c r="AB21" i="3"/>
  <c r="AB20" i="3"/>
  <c r="AB19" i="3"/>
  <c r="AB17" i="3"/>
  <c r="AB16" i="3"/>
  <c r="AB15" i="3"/>
  <c r="AB13" i="3"/>
  <c r="AB11" i="3"/>
  <c r="AB9" i="3"/>
  <c r="AB8" i="3"/>
  <c r="AB7" i="3"/>
  <c r="AB6" i="3"/>
  <c r="Z21" i="3"/>
  <c r="Z20" i="3"/>
  <c r="Z19" i="3"/>
  <c r="Z17" i="3"/>
  <c r="Z16" i="3"/>
  <c r="Z15" i="3"/>
  <c r="Z13" i="3"/>
  <c r="Z11" i="3"/>
  <c r="Z9" i="3"/>
  <c r="Z8" i="3"/>
  <c r="Z7" i="3"/>
  <c r="Z6" i="3"/>
  <c r="X21" i="3"/>
  <c r="X20" i="3"/>
  <c r="X19" i="3"/>
  <c r="X17" i="3"/>
  <c r="X16" i="3"/>
  <c r="X13" i="3"/>
  <c r="X11" i="3"/>
  <c r="X9" i="3"/>
  <c r="X8" i="3"/>
  <c r="X7" i="3"/>
  <c r="X6" i="3"/>
  <c r="V21" i="3"/>
  <c r="V20" i="3"/>
  <c r="V19" i="3"/>
  <c r="V17" i="3"/>
  <c r="V16" i="3"/>
  <c r="V15" i="3"/>
  <c r="V13" i="3"/>
  <c r="V11" i="3"/>
  <c r="V9" i="3"/>
  <c r="V8" i="3"/>
  <c r="V7" i="3"/>
  <c r="V6" i="3"/>
  <c r="T21" i="3"/>
  <c r="T20" i="3"/>
  <c r="T19" i="3"/>
  <c r="T17" i="3"/>
  <c r="T16" i="3"/>
  <c r="T15" i="3"/>
  <c r="T13" i="3"/>
  <c r="T11" i="3"/>
  <c r="T9" i="3"/>
  <c r="T8" i="3"/>
  <c r="T7" i="3"/>
  <c r="T6" i="3"/>
  <c r="R21" i="3"/>
  <c r="R20" i="3"/>
  <c r="R19" i="3"/>
  <c r="R17" i="3"/>
  <c r="R16" i="3"/>
  <c r="R15" i="3"/>
  <c r="R13" i="3"/>
  <c r="R11" i="3"/>
  <c r="R9" i="3"/>
  <c r="R8" i="3"/>
  <c r="R7" i="3"/>
  <c r="R6" i="3"/>
  <c r="P21" i="3"/>
  <c r="P20" i="3"/>
  <c r="P19" i="3"/>
  <c r="P17" i="3"/>
  <c r="P16" i="3"/>
  <c r="P15" i="3"/>
  <c r="P13" i="3"/>
  <c r="P11" i="3"/>
  <c r="P9" i="3"/>
  <c r="P8" i="3"/>
  <c r="P7" i="3"/>
  <c r="P6" i="3"/>
  <c r="N21" i="3"/>
  <c r="N20" i="3"/>
  <c r="N19" i="3"/>
  <c r="N17" i="3"/>
  <c r="N16" i="3"/>
  <c r="N15" i="3"/>
  <c r="N13" i="3"/>
  <c r="N11" i="3"/>
  <c r="N9" i="3"/>
  <c r="N8" i="3"/>
  <c r="N7" i="3"/>
  <c r="N6" i="3"/>
  <c r="L21" i="3"/>
  <c r="L20" i="3"/>
  <c r="L19" i="3"/>
  <c r="L17" i="3"/>
  <c r="L16" i="3"/>
  <c r="L15" i="3"/>
  <c r="L13" i="3"/>
  <c r="L11" i="3"/>
  <c r="L9" i="3"/>
  <c r="L8" i="3"/>
  <c r="L7" i="3"/>
  <c r="L6" i="3"/>
  <c r="J21" i="3"/>
  <c r="J20" i="3"/>
  <c r="J19" i="3"/>
  <c r="J17" i="3"/>
  <c r="J16" i="3"/>
  <c r="J15" i="3"/>
  <c r="J13" i="3"/>
  <c r="J11" i="3"/>
  <c r="J9" i="3"/>
  <c r="J8" i="3"/>
  <c r="J7" i="3"/>
  <c r="J6" i="3"/>
  <c r="H21" i="3"/>
  <c r="H20" i="3"/>
  <c r="H19" i="3"/>
  <c r="H17" i="3"/>
  <c r="H16" i="3"/>
  <c r="H15" i="3"/>
  <c r="H11" i="3"/>
  <c r="H9" i="3"/>
  <c r="H8" i="3"/>
  <c r="H7" i="3"/>
  <c r="H6" i="3"/>
  <c r="F21" i="3"/>
  <c r="F20" i="3"/>
  <c r="F19" i="3"/>
  <c r="F17" i="3"/>
  <c r="F16" i="3"/>
  <c r="F15" i="3"/>
  <c r="F13" i="3"/>
  <c r="F11" i="3"/>
  <c r="F9" i="3"/>
  <c r="F8" i="3"/>
  <c r="F7" i="3"/>
  <c r="F6" i="3"/>
  <c r="AB3" i="3"/>
  <c r="Z3" i="3"/>
  <c r="X3" i="3"/>
  <c r="V3" i="3"/>
  <c r="T3" i="3"/>
  <c r="R3" i="3"/>
  <c r="P3" i="3"/>
  <c r="N3" i="3"/>
  <c r="L3" i="3"/>
  <c r="J3" i="3"/>
  <c r="H3" i="3"/>
  <c r="F3" i="3"/>
  <c r="D18" i="3"/>
  <c r="F18" i="3" s="1"/>
  <c r="K39" i="3" l="1"/>
  <c r="N26" i="3"/>
  <c r="N10" i="3"/>
  <c r="H10" i="3"/>
  <c r="X10" i="3"/>
  <c r="F10" i="3"/>
  <c r="V10" i="3"/>
  <c r="P10" i="3"/>
  <c r="J10" i="3"/>
  <c r="Z10" i="3"/>
  <c r="T10" i="3"/>
  <c r="R10" i="3"/>
  <c r="L10" i="3"/>
  <c r="T26" i="3"/>
  <c r="AB10" i="3"/>
  <c r="H26" i="3"/>
  <c r="X26" i="3"/>
  <c r="H13" i="3"/>
  <c r="G13" i="1"/>
  <c r="F24" i="12" s="1"/>
  <c r="AA3" i="1"/>
  <c r="J26" i="3"/>
  <c r="Z26" i="3"/>
  <c r="G42" i="3"/>
  <c r="P26" i="3"/>
  <c r="R26" i="3"/>
  <c r="O3" i="1"/>
  <c r="L26" i="3"/>
  <c r="AB26" i="3"/>
  <c r="F26" i="3"/>
  <c r="V26" i="3"/>
  <c r="G42" i="2"/>
  <c r="AB23" i="2"/>
  <c r="AB23" i="1" s="1"/>
  <c r="AB18" i="2"/>
  <c r="AB18" i="1" s="1"/>
  <c r="Z18" i="2"/>
  <c r="Z18" i="1" s="1"/>
  <c r="X18" i="2"/>
  <c r="X18" i="1" s="1"/>
  <c r="V18" i="2"/>
  <c r="V18" i="1" s="1"/>
  <c r="T18" i="2"/>
  <c r="T18" i="1" s="1"/>
  <c r="R18" i="2"/>
  <c r="R18" i="1" s="1"/>
  <c r="P18" i="2"/>
  <c r="P18" i="1" s="1"/>
  <c r="N18" i="2"/>
  <c r="N18" i="1" s="1"/>
  <c r="M39" i="3" l="1"/>
  <c r="F24" i="3"/>
  <c r="H24" i="3"/>
  <c r="I42" i="3"/>
  <c r="I42" i="2"/>
  <c r="O39" i="3" l="1"/>
  <c r="K42" i="3"/>
  <c r="J24" i="3"/>
  <c r="J24" i="2"/>
  <c r="K42" i="2"/>
  <c r="L18" i="2"/>
  <c r="L18" i="1" s="1"/>
  <c r="J18" i="2"/>
  <c r="J18" i="1" s="1"/>
  <c r="H24" i="2"/>
  <c r="H24" i="1" s="1"/>
  <c r="H18" i="2"/>
  <c r="H18" i="1" s="1"/>
  <c r="F18" i="2"/>
  <c r="F18" i="1" s="1"/>
  <c r="F3" i="2"/>
  <c r="F3" i="1" s="1"/>
  <c r="D18" i="2"/>
  <c r="D18" i="1" s="1"/>
  <c r="AA46" i="1"/>
  <c r="AA45" i="1"/>
  <c r="AA44" i="1"/>
  <c r="AA43" i="1"/>
  <c r="AA42" i="1"/>
  <c r="F24" i="2"/>
  <c r="F24" i="1" s="1"/>
  <c r="AB21" i="2"/>
  <c r="AB21" i="1" s="1"/>
  <c r="Z21" i="2"/>
  <c r="Z21" i="1" s="1"/>
  <c r="X21" i="2"/>
  <c r="X21" i="1" s="1"/>
  <c r="V21" i="2"/>
  <c r="V21" i="1" s="1"/>
  <c r="T21" i="2"/>
  <c r="T21" i="1" s="1"/>
  <c r="R21" i="2"/>
  <c r="R21" i="1" s="1"/>
  <c r="P21" i="2"/>
  <c r="P21" i="1" s="1"/>
  <c r="N21" i="2"/>
  <c r="N21" i="1" s="1"/>
  <c r="L21" i="2"/>
  <c r="L21" i="1" s="1"/>
  <c r="J21" i="2"/>
  <c r="J21" i="1" s="1"/>
  <c r="H21" i="2"/>
  <c r="H21" i="1" s="1"/>
  <c r="F21" i="2"/>
  <c r="F21" i="1" s="1"/>
  <c r="Q39" i="3" l="1"/>
  <c r="J24" i="1"/>
  <c r="M42" i="3"/>
  <c r="L24" i="3"/>
  <c r="M42" i="2"/>
  <c r="D21" i="2"/>
  <c r="AC21" i="2"/>
  <c r="AF21" i="2" s="1"/>
  <c r="AA47" i="1"/>
  <c r="AB20" i="2"/>
  <c r="AB20" i="1" s="1"/>
  <c r="Z20" i="2"/>
  <c r="Z20" i="1" s="1"/>
  <c r="X20" i="2"/>
  <c r="X20" i="1" s="1"/>
  <c r="V20" i="2"/>
  <c r="V20" i="1" s="1"/>
  <c r="T20" i="2"/>
  <c r="T20" i="1" s="1"/>
  <c r="R20" i="2"/>
  <c r="R20" i="1" s="1"/>
  <c r="P20" i="2"/>
  <c r="P20" i="1" s="1"/>
  <c r="N20" i="2"/>
  <c r="N20" i="1" s="1"/>
  <c r="L20" i="2"/>
  <c r="L20" i="1" s="1"/>
  <c r="J20" i="2"/>
  <c r="J20" i="1" s="1"/>
  <c r="H20" i="2"/>
  <c r="H20" i="1" s="1"/>
  <c r="F20" i="2"/>
  <c r="F20" i="1" s="1"/>
  <c r="AB19" i="2"/>
  <c r="AB19" i="1" s="1"/>
  <c r="Z19" i="2"/>
  <c r="Z19" i="1" s="1"/>
  <c r="X19" i="2"/>
  <c r="X19" i="1" s="1"/>
  <c r="V19" i="2"/>
  <c r="V19" i="1" s="1"/>
  <c r="T19" i="2"/>
  <c r="T19" i="1" s="1"/>
  <c r="R19" i="2"/>
  <c r="R19" i="1" s="1"/>
  <c r="P19" i="2"/>
  <c r="P19" i="1" s="1"/>
  <c r="N19" i="2"/>
  <c r="N19" i="1" s="1"/>
  <c r="L19" i="2"/>
  <c r="L19" i="1" s="1"/>
  <c r="J19" i="2"/>
  <c r="J19" i="1" s="1"/>
  <c r="H19" i="2"/>
  <c r="H19" i="1" s="1"/>
  <c r="F19" i="2"/>
  <c r="F19" i="1" s="1"/>
  <c r="AB17" i="2"/>
  <c r="AB17" i="1" s="1"/>
  <c r="Z17" i="2"/>
  <c r="Z17" i="1" s="1"/>
  <c r="X17" i="2"/>
  <c r="X17" i="1" s="1"/>
  <c r="V17" i="2"/>
  <c r="V17" i="1" s="1"/>
  <c r="T17" i="2"/>
  <c r="T17" i="1" s="1"/>
  <c r="R17" i="2"/>
  <c r="R17" i="1" s="1"/>
  <c r="P17" i="2"/>
  <c r="P17" i="1" s="1"/>
  <c r="N17" i="2"/>
  <c r="N17" i="1" s="1"/>
  <c r="L17" i="2"/>
  <c r="L17" i="1" s="1"/>
  <c r="J17" i="2"/>
  <c r="J17" i="1" s="1"/>
  <c r="H17" i="2"/>
  <c r="H17" i="1" s="1"/>
  <c r="F17" i="2"/>
  <c r="F17" i="1" s="1"/>
  <c r="AB16" i="2"/>
  <c r="AB16" i="1" s="1"/>
  <c r="Z16" i="2"/>
  <c r="Z16" i="1" s="1"/>
  <c r="X16" i="2"/>
  <c r="X16" i="1" s="1"/>
  <c r="V16" i="2"/>
  <c r="V16" i="1" s="1"/>
  <c r="T16" i="2"/>
  <c r="T16" i="1" s="1"/>
  <c r="R16" i="2"/>
  <c r="R16" i="1" s="1"/>
  <c r="P16" i="2"/>
  <c r="P16" i="1" s="1"/>
  <c r="N16" i="2"/>
  <c r="N16" i="1" s="1"/>
  <c r="L16" i="2"/>
  <c r="L16" i="1" s="1"/>
  <c r="J16" i="2"/>
  <c r="J16" i="1" s="1"/>
  <c r="H16" i="2"/>
  <c r="H16" i="1" s="1"/>
  <c r="F16" i="2"/>
  <c r="F16" i="1" s="1"/>
  <c r="AB15" i="2"/>
  <c r="AB15" i="1" s="1"/>
  <c r="Z15" i="2"/>
  <c r="Z15" i="1" s="1"/>
  <c r="X15" i="2"/>
  <c r="X15" i="1" s="1"/>
  <c r="V15" i="2"/>
  <c r="V15" i="1" s="1"/>
  <c r="T15" i="2"/>
  <c r="T15" i="1" s="1"/>
  <c r="R15" i="2"/>
  <c r="R15" i="1" s="1"/>
  <c r="P15" i="2"/>
  <c r="P15" i="1" s="1"/>
  <c r="N15" i="2"/>
  <c r="N15" i="1" s="1"/>
  <c r="L15" i="2"/>
  <c r="L15" i="1" s="1"/>
  <c r="J15" i="2"/>
  <c r="J15" i="1" s="1"/>
  <c r="H15" i="2"/>
  <c r="H15" i="1" s="1"/>
  <c r="F15" i="2"/>
  <c r="F15" i="1" s="1"/>
  <c r="AB13" i="2"/>
  <c r="AB13" i="1" s="1"/>
  <c r="Z13" i="2"/>
  <c r="Z13" i="1" s="1"/>
  <c r="X13" i="2"/>
  <c r="X13" i="1" s="1"/>
  <c r="V13" i="2"/>
  <c r="V13" i="1" s="1"/>
  <c r="T13" i="2"/>
  <c r="T13" i="1" s="1"/>
  <c r="R13" i="2"/>
  <c r="R13" i="1" s="1"/>
  <c r="P13" i="2"/>
  <c r="P13" i="1" s="1"/>
  <c r="N13" i="2"/>
  <c r="N13" i="1" s="1"/>
  <c r="L13" i="2"/>
  <c r="L13" i="1" s="1"/>
  <c r="J13" i="2"/>
  <c r="J13" i="1" s="1"/>
  <c r="H13" i="2"/>
  <c r="H13" i="1" s="1"/>
  <c r="F13" i="2"/>
  <c r="F13" i="1" s="1"/>
  <c r="AB11" i="2"/>
  <c r="AB11" i="1" s="1"/>
  <c r="Z11" i="2"/>
  <c r="Z11" i="1" s="1"/>
  <c r="X11" i="2"/>
  <c r="X11" i="1" s="1"/>
  <c r="V11" i="2"/>
  <c r="V11" i="1" s="1"/>
  <c r="T11" i="2"/>
  <c r="T11" i="1" s="1"/>
  <c r="R11" i="2"/>
  <c r="R11" i="1" s="1"/>
  <c r="P11" i="2"/>
  <c r="P11" i="1" s="1"/>
  <c r="N11" i="2"/>
  <c r="N11" i="1" s="1"/>
  <c r="L11" i="2"/>
  <c r="L11" i="1" s="1"/>
  <c r="J11" i="2"/>
  <c r="J11" i="1" s="1"/>
  <c r="H11" i="2"/>
  <c r="H11" i="1" s="1"/>
  <c r="F11" i="2"/>
  <c r="F11" i="1" s="1"/>
  <c r="AB10" i="2"/>
  <c r="AB10" i="1" s="1"/>
  <c r="Z10" i="2"/>
  <c r="Z10" i="1" s="1"/>
  <c r="X10" i="2"/>
  <c r="X10" i="1" s="1"/>
  <c r="V10" i="2"/>
  <c r="V10" i="1" s="1"/>
  <c r="T10" i="2"/>
  <c r="T10" i="1" s="1"/>
  <c r="R10" i="2"/>
  <c r="R10" i="1" s="1"/>
  <c r="P10" i="2"/>
  <c r="P10" i="1" s="1"/>
  <c r="N10" i="2"/>
  <c r="N10" i="1" s="1"/>
  <c r="L10" i="2"/>
  <c r="L10" i="1" s="1"/>
  <c r="J10" i="2"/>
  <c r="J10" i="1" s="1"/>
  <c r="H10" i="2"/>
  <c r="H10" i="1" s="1"/>
  <c r="F10" i="2"/>
  <c r="F10" i="1" s="1"/>
  <c r="AB9" i="2"/>
  <c r="AB9" i="1" s="1"/>
  <c r="Z9" i="2"/>
  <c r="Z9" i="1" s="1"/>
  <c r="X9" i="2"/>
  <c r="X9" i="1" s="1"/>
  <c r="V9" i="2"/>
  <c r="V9" i="1" s="1"/>
  <c r="T9" i="2"/>
  <c r="T9" i="1" s="1"/>
  <c r="R9" i="2"/>
  <c r="R9" i="1" s="1"/>
  <c r="P9" i="2"/>
  <c r="P9" i="1" s="1"/>
  <c r="N9" i="2"/>
  <c r="N9" i="1" s="1"/>
  <c r="L9" i="2"/>
  <c r="L9" i="1" s="1"/>
  <c r="J9" i="2"/>
  <c r="J9" i="1" s="1"/>
  <c r="H9" i="2"/>
  <c r="H9" i="1" s="1"/>
  <c r="F9" i="2"/>
  <c r="F9" i="1" s="1"/>
  <c r="Z8" i="2"/>
  <c r="Z8" i="1" s="1"/>
  <c r="X8" i="2"/>
  <c r="X8" i="1" s="1"/>
  <c r="V8" i="2"/>
  <c r="V8" i="1" s="1"/>
  <c r="T8" i="2"/>
  <c r="T8" i="1" s="1"/>
  <c r="P8" i="2"/>
  <c r="P8" i="1" s="1"/>
  <c r="N8" i="2"/>
  <c r="N8" i="1" s="1"/>
  <c r="L8" i="2"/>
  <c r="L8" i="1" s="1"/>
  <c r="J8" i="2"/>
  <c r="J8" i="1" s="1"/>
  <c r="H8" i="2"/>
  <c r="H8" i="1" s="1"/>
  <c r="F8" i="2"/>
  <c r="F8" i="1" s="1"/>
  <c r="AB7" i="2"/>
  <c r="AB7" i="1" s="1"/>
  <c r="Z7" i="2"/>
  <c r="Z7" i="1" s="1"/>
  <c r="X7" i="2"/>
  <c r="X7" i="1" s="1"/>
  <c r="V7" i="2"/>
  <c r="V7" i="1" s="1"/>
  <c r="T7" i="2"/>
  <c r="T7" i="1" s="1"/>
  <c r="R7" i="2"/>
  <c r="R7" i="1" s="1"/>
  <c r="P7" i="2"/>
  <c r="P7" i="1" s="1"/>
  <c r="N7" i="2"/>
  <c r="N7" i="1" s="1"/>
  <c r="L7" i="2"/>
  <c r="L7" i="1" s="1"/>
  <c r="J7" i="2"/>
  <c r="J7" i="1" s="1"/>
  <c r="H7" i="2"/>
  <c r="H7" i="1" s="1"/>
  <c r="F7" i="2"/>
  <c r="F7" i="1" s="1"/>
  <c r="AB6" i="2"/>
  <c r="AB6" i="1" s="1"/>
  <c r="Z6" i="2"/>
  <c r="Z6" i="1" s="1"/>
  <c r="X6" i="2"/>
  <c r="X6" i="1" s="1"/>
  <c r="V6" i="2"/>
  <c r="V6" i="1" s="1"/>
  <c r="T6" i="2"/>
  <c r="T6" i="1" s="1"/>
  <c r="P6" i="2"/>
  <c r="P6" i="1" s="1"/>
  <c r="N6" i="2"/>
  <c r="N6" i="1" s="1"/>
  <c r="L6" i="2"/>
  <c r="L6" i="1" s="1"/>
  <c r="J6" i="2"/>
  <c r="J6" i="1" s="1"/>
  <c r="H6" i="2"/>
  <c r="H6" i="1" s="1"/>
  <c r="F6" i="2"/>
  <c r="F6" i="1" s="1"/>
  <c r="AB3" i="2"/>
  <c r="AB3" i="1" s="1"/>
  <c r="Z3" i="2"/>
  <c r="Z3" i="1" s="1"/>
  <c r="X3" i="2"/>
  <c r="X3" i="1" s="1"/>
  <c r="V3" i="2"/>
  <c r="V3" i="1" s="1"/>
  <c r="T3" i="2"/>
  <c r="T3" i="1" s="1"/>
  <c r="R3" i="2"/>
  <c r="R3" i="1" s="1"/>
  <c r="P3" i="2"/>
  <c r="P3" i="1" s="1"/>
  <c r="N3" i="2"/>
  <c r="N3" i="1" s="1"/>
  <c r="L3" i="2"/>
  <c r="L3" i="1" s="1"/>
  <c r="J3" i="2"/>
  <c r="J3" i="1" s="1"/>
  <c r="H3" i="2"/>
  <c r="H3" i="1" s="1"/>
  <c r="S39" i="3" l="1"/>
  <c r="O42" i="3"/>
  <c r="L24" i="2"/>
  <c r="L24" i="1" s="1"/>
  <c r="O42" i="2"/>
  <c r="P26" i="2"/>
  <c r="P26" i="1" s="1"/>
  <c r="F26" i="2"/>
  <c r="F26" i="1" s="1"/>
  <c r="V26" i="2"/>
  <c r="V26" i="1" s="1"/>
  <c r="T26" i="2"/>
  <c r="T26" i="1" s="1"/>
  <c r="Q26" i="2"/>
  <c r="R6" i="2"/>
  <c r="R8" i="2"/>
  <c r="R8" i="1" s="1"/>
  <c r="H26" i="2"/>
  <c r="H26" i="1" s="1"/>
  <c r="X26" i="2"/>
  <c r="X26" i="1" s="1"/>
  <c r="J26" i="2"/>
  <c r="J26" i="1" s="1"/>
  <c r="Z26" i="2"/>
  <c r="Z26" i="1" s="1"/>
  <c r="L26" i="2"/>
  <c r="L26" i="1" s="1"/>
  <c r="AB26" i="2"/>
  <c r="AB26" i="1" s="1"/>
  <c r="AB8" i="2"/>
  <c r="N26" i="2"/>
  <c r="N26" i="1" s="1"/>
  <c r="U39" i="3" l="1"/>
  <c r="N24" i="3"/>
  <c r="Q42" i="3"/>
  <c r="P24" i="3"/>
  <c r="Q42" i="2"/>
  <c r="P24" i="2"/>
  <c r="R26" i="2"/>
  <c r="R26" i="1" s="1"/>
  <c r="R6" i="1"/>
  <c r="N24" i="2"/>
  <c r="AB8" i="1"/>
  <c r="AA114" i="3"/>
  <c r="AA113" i="3"/>
  <c r="AA112" i="3"/>
  <c r="AA111" i="3"/>
  <c r="AA110" i="3"/>
  <c r="AA91" i="3"/>
  <c r="AA86" i="3"/>
  <c r="Y86" i="3"/>
  <c r="W86" i="3"/>
  <c r="U86" i="3"/>
  <c r="S86" i="3"/>
  <c r="Q86" i="3"/>
  <c r="O86" i="3"/>
  <c r="M86" i="3"/>
  <c r="K86" i="3"/>
  <c r="I86" i="3"/>
  <c r="G86" i="3"/>
  <c r="E86" i="3"/>
  <c r="C86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4" i="3"/>
  <c r="A113" i="3"/>
  <c r="A112" i="3"/>
  <c r="A111" i="3"/>
  <c r="A110" i="3"/>
  <c r="A109" i="3"/>
  <c r="A107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1" i="3"/>
  <c r="A79" i="3"/>
  <c r="A78" i="3"/>
  <c r="A77" i="3"/>
  <c r="A76" i="3"/>
  <c r="A75" i="3"/>
  <c r="A74" i="3"/>
  <c r="A73" i="3"/>
  <c r="A72" i="3"/>
  <c r="AA96" i="2"/>
  <c r="Y96" i="2"/>
  <c r="W96" i="2"/>
  <c r="U96" i="2"/>
  <c r="S96" i="2"/>
  <c r="Q96" i="2"/>
  <c r="O96" i="2"/>
  <c r="M96" i="2"/>
  <c r="K96" i="2"/>
  <c r="I96" i="2"/>
  <c r="G96" i="2"/>
  <c r="E96" i="2"/>
  <c r="AA93" i="2"/>
  <c r="Y93" i="2"/>
  <c r="W93" i="2"/>
  <c r="U93" i="2"/>
  <c r="S93" i="2"/>
  <c r="Q93" i="2"/>
  <c r="O93" i="2"/>
  <c r="M93" i="2"/>
  <c r="K93" i="2"/>
  <c r="I93" i="2"/>
  <c r="G93" i="2"/>
  <c r="E93" i="2"/>
  <c r="AA86" i="2"/>
  <c r="Y86" i="2"/>
  <c r="W86" i="2"/>
  <c r="U86" i="2"/>
  <c r="S86" i="2"/>
  <c r="Q86" i="2"/>
  <c r="O86" i="2"/>
  <c r="M86" i="2"/>
  <c r="K86" i="2"/>
  <c r="I86" i="2"/>
  <c r="G86" i="2"/>
  <c r="E86" i="2"/>
  <c r="C96" i="2"/>
  <c r="C93" i="2"/>
  <c r="C86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4" i="2"/>
  <c r="A113" i="2"/>
  <c r="A112" i="2"/>
  <c r="A111" i="2"/>
  <c r="A110" i="2"/>
  <c r="A109" i="2"/>
  <c r="A107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89" i="2"/>
  <c r="A88" i="2"/>
  <c r="A87" i="2"/>
  <c r="A86" i="2"/>
  <c r="A85" i="2"/>
  <c r="A84" i="2"/>
  <c r="A83" i="2"/>
  <c r="A81" i="2"/>
  <c r="A79" i="2"/>
  <c r="A78" i="2"/>
  <c r="A77" i="2"/>
  <c r="A76" i="2"/>
  <c r="A75" i="2"/>
  <c r="A74" i="2"/>
  <c r="A73" i="2"/>
  <c r="A72" i="2"/>
  <c r="AA84" i="3"/>
  <c r="N24" i="1" l="1"/>
  <c r="W39" i="3"/>
  <c r="P24" i="1"/>
  <c r="R24" i="3"/>
  <c r="S42" i="3"/>
  <c r="S42" i="2"/>
  <c r="R24" i="2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Y39" i="3" l="1"/>
  <c r="R24" i="1"/>
  <c r="T24" i="3"/>
  <c r="U42" i="3"/>
  <c r="U42" i="2"/>
  <c r="T24" i="2"/>
  <c r="W128" i="2"/>
  <c r="C120" i="2"/>
  <c r="C119" i="2"/>
  <c r="T24" i="1" l="1"/>
  <c r="W42" i="3"/>
  <c r="V24" i="3"/>
  <c r="U92" i="2"/>
  <c r="W42" i="2"/>
  <c r="G110" i="2"/>
  <c r="G18" i="12" s="1"/>
  <c r="I113" i="2"/>
  <c r="G23" i="13" s="1"/>
  <c r="Y113" i="2"/>
  <c r="G23" i="21" s="1"/>
  <c r="O114" i="2"/>
  <c r="G22" i="16" s="1"/>
  <c r="O111" i="2"/>
  <c r="G15" i="16" s="1"/>
  <c r="E112" i="2"/>
  <c r="G21" i="11" s="1"/>
  <c r="U112" i="2"/>
  <c r="G21" i="19" s="1"/>
  <c r="K113" i="2"/>
  <c r="G23" i="14" s="1"/>
  <c r="M110" i="2"/>
  <c r="G18" i="15" s="1"/>
  <c r="Q111" i="2"/>
  <c r="G15" i="17" s="1"/>
  <c r="G112" i="2"/>
  <c r="G21" i="12" s="1"/>
  <c r="W112" i="2"/>
  <c r="G21" i="20" s="1"/>
  <c r="M113" i="2"/>
  <c r="G23" i="15" s="1"/>
  <c r="O110" i="2"/>
  <c r="G18" i="16" s="1"/>
  <c r="C111" i="2"/>
  <c r="G15" i="10" s="1"/>
  <c r="S111" i="2"/>
  <c r="I112" i="2"/>
  <c r="G21" i="13" s="1"/>
  <c r="Y112" i="2"/>
  <c r="G21" i="21" s="1"/>
  <c r="O113" i="2"/>
  <c r="G23" i="16" s="1"/>
  <c r="E114" i="2"/>
  <c r="G22" i="11" s="1"/>
  <c r="U114" i="2"/>
  <c r="G22" i="19" s="1"/>
  <c r="Q110" i="2"/>
  <c r="G18" i="17" s="1"/>
  <c r="E111" i="2"/>
  <c r="G15" i="11" s="1"/>
  <c r="U111" i="2"/>
  <c r="G15" i="19" s="1"/>
  <c r="K112" i="2"/>
  <c r="G21" i="14" s="1"/>
  <c r="Q113" i="2"/>
  <c r="G23" i="17" s="1"/>
  <c r="G114" i="2"/>
  <c r="G22" i="12" s="1"/>
  <c r="C110" i="2"/>
  <c r="G18" i="10" s="1"/>
  <c r="S110" i="2"/>
  <c r="G111" i="2"/>
  <c r="G15" i="12" s="1"/>
  <c r="W111" i="2"/>
  <c r="G15" i="20" s="1"/>
  <c r="M112" i="2"/>
  <c r="G21" i="15" s="1"/>
  <c r="C113" i="2"/>
  <c r="G23" i="10" s="1"/>
  <c r="S113" i="2"/>
  <c r="I114" i="2"/>
  <c r="G22" i="13" s="1"/>
  <c r="Y114" i="2"/>
  <c r="G22" i="21" s="1"/>
  <c r="W110" i="2"/>
  <c r="G18" i="20" s="1"/>
  <c r="K111" i="2"/>
  <c r="G15" i="14" s="1"/>
  <c r="Q112" i="2"/>
  <c r="G21" i="17" s="1"/>
  <c r="G113" i="2"/>
  <c r="G23" i="12" s="1"/>
  <c r="W113" i="2"/>
  <c r="M114" i="2"/>
  <c r="G22" i="15" s="1"/>
  <c r="I110" i="2"/>
  <c r="G18" i="13" s="1"/>
  <c r="Y110" i="2"/>
  <c r="G18" i="21" s="1"/>
  <c r="M111" i="2"/>
  <c r="G15" i="15" s="1"/>
  <c r="C112" i="2"/>
  <c r="G21" i="10" s="1"/>
  <c r="S112" i="2"/>
  <c r="K110" i="2"/>
  <c r="G18" i="14" s="1"/>
  <c r="E110" i="2"/>
  <c r="G18" i="11" s="1"/>
  <c r="U110" i="2"/>
  <c r="G18" i="19" s="1"/>
  <c r="I111" i="2"/>
  <c r="G15" i="13" s="1"/>
  <c r="Y111" i="2"/>
  <c r="G15" i="21" s="1"/>
  <c r="O112" i="2"/>
  <c r="G21" i="16" s="1"/>
  <c r="E113" i="2"/>
  <c r="G23" i="11" s="1"/>
  <c r="U113" i="2"/>
  <c r="G23" i="19" s="1"/>
  <c r="K114" i="2"/>
  <c r="G22" i="14" s="1"/>
  <c r="AA110" i="2"/>
  <c r="Q114" i="2"/>
  <c r="G22" i="17" s="1"/>
  <c r="C114" i="2"/>
  <c r="G22" i="10" s="1"/>
  <c r="S114" i="2"/>
  <c r="Q128" i="2"/>
  <c r="AA111" i="2"/>
  <c r="S128" i="2"/>
  <c r="AA113" i="2"/>
  <c r="AA112" i="2"/>
  <c r="W114" i="2"/>
  <c r="G22" i="20" s="1"/>
  <c r="AA114" i="2"/>
  <c r="O128" i="2"/>
  <c r="E128" i="2"/>
  <c r="U128" i="2"/>
  <c r="G128" i="2"/>
  <c r="I128" i="2"/>
  <c r="Y128" i="2"/>
  <c r="M128" i="2"/>
  <c r="K128" i="2"/>
  <c r="S92" i="2"/>
  <c r="Q92" i="2"/>
  <c r="O92" i="2"/>
  <c r="M92" i="2"/>
  <c r="K92" i="2"/>
  <c r="I92" i="2"/>
  <c r="G92" i="2"/>
  <c r="E92" i="2"/>
  <c r="AA89" i="2"/>
  <c r="Y89" i="2"/>
  <c r="W89" i="2"/>
  <c r="U89" i="2"/>
  <c r="S89" i="2"/>
  <c r="Q89" i="2"/>
  <c r="O89" i="2"/>
  <c r="M89" i="2"/>
  <c r="K89" i="2"/>
  <c r="I89" i="2"/>
  <c r="G89" i="2"/>
  <c r="E89" i="2"/>
  <c r="AA88" i="2"/>
  <c r="Y88" i="2"/>
  <c r="W88" i="2"/>
  <c r="U88" i="2"/>
  <c r="S88" i="2"/>
  <c r="Q88" i="2"/>
  <c r="O88" i="2"/>
  <c r="M88" i="2"/>
  <c r="K88" i="2"/>
  <c r="I88" i="2"/>
  <c r="G88" i="2"/>
  <c r="E88" i="2"/>
  <c r="AA87" i="2"/>
  <c r="Y87" i="2"/>
  <c r="W87" i="2"/>
  <c r="U87" i="2"/>
  <c r="S87" i="2"/>
  <c r="Q87" i="2"/>
  <c r="O87" i="2"/>
  <c r="M87" i="2"/>
  <c r="K87" i="2"/>
  <c r="I87" i="2"/>
  <c r="G87" i="2"/>
  <c r="E87" i="2"/>
  <c r="AA85" i="2"/>
  <c r="Y85" i="2"/>
  <c r="G13" i="21" s="1"/>
  <c r="W85" i="2"/>
  <c r="G13" i="20" s="1"/>
  <c r="U85" i="2"/>
  <c r="G13" i="19" s="1"/>
  <c r="S85" i="2"/>
  <c r="Q85" i="2"/>
  <c r="G13" i="17" s="1"/>
  <c r="O85" i="2"/>
  <c r="G13" i="16" s="1"/>
  <c r="M85" i="2"/>
  <c r="G13" i="15" s="1"/>
  <c r="K85" i="2"/>
  <c r="G13" i="14" s="1"/>
  <c r="I85" i="2"/>
  <c r="G13" i="13" s="1"/>
  <c r="G85" i="2"/>
  <c r="G13" i="12" s="1"/>
  <c r="E85" i="2"/>
  <c r="G13" i="11" s="1"/>
  <c r="AA84" i="2"/>
  <c r="Y84" i="2"/>
  <c r="W84" i="2"/>
  <c r="U84" i="2"/>
  <c r="S84" i="2"/>
  <c r="Q84" i="2"/>
  <c r="O84" i="2"/>
  <c r="M84" i="2"/>
  <c r="K84" i="2"/>
  <c r="I84" i="2"/>
  <c r="G84" i="2"/>
  <c r="E84" i="2"/>
  <c r="D24" i="2"/>
  <c r="D24" i="1" s="1"/>
  <c r="AC20" i="2"/>
  <c r="AF20" i="2" s="1"/>
  <c r="AC19" i="2"/>
  <c r="AF19" i="2" s="1"/>
  <c r="AC17" i="2"/>
  <c r="AF17" i="2" s="1"/>
  <c r="AC16" i="2"/>
  <c r="AF16" i="2" s="1"/>
  <c r="AA83" i="2"/>
  <c r="Y83" i="2"/>
  <c r="G20" i="21" s="1"/>
  <c r="W83" i="2"/>
  <c r="G20" i="20" s="1"/>
  <c r="U83" i="2"/>
  <c r="G20" i="19" s="1"/>
  <c r="S83" i="2"/>
  <c r="Q83" i="2"/>
  <c r="G20" i="17" s="1"/>
  <c r="O83" i="2"/>
  <c r="G20" i="16" s="1"/>
  <c r="M83" i="2"/>
  <c r="G20" i="15" s="1"/>
  <c r="K83" i="2"/>
  <c r="G20" i="14" s="1"/>
  <c r="I83" i="2"/>
  <c r="G20" i="13" s="1"/>
  <c r="G83" i="2"/>
  <c r="G20" i="12" s="1"/>
  <c r="E83" i="2"/>
  <c r="G20" i="11" s="1"/>
  <c r="AC15" i="2"/>
  <c r="AF15" i="2" s="1"/>
  <c r="AA81" i="2"/>
  <c r="Y81" i="2"/>
  <c r="G24" i="21" s="1"/>
  <c r="W81" i="2"/>
  <c r="G24" i="20" s="1"/>
  <c r="U81" i="2"/>
  <c r="G24" i="19" s="1"/>
  <c r="S81" i="2"/>
  <c r="Q81" i="2"/>
  <c r="G24" i="17" s="1"/>
  <c r="O81" i="2"/>
  <c r="G24" i="16" s="1"/>
  <c r="M81" i="2"/>
  <c r="G24" i="15" s="1"/>
  <c r="K81" i="2"/>
  <c r="G24" i="14" s="1"/>
  <c r="I81" i="2"/>
  <c r="G24" i="13" s="1"/>
  <c r="G81" i="2"/>
  <c r="G24" i="12" s="1"/>
  <c r="E81" i="2"/>
  <c r="G24" i="11" s="1"/>
  <c r="AC13" i="2"/>
  <c r="AF13" i="2" s="1"/>
  <c r="AA79" i="2"/>
  <c r="Y79" i="2"/>
  <c r="G17" i="21" s="1"/>
  <c r="W79" i="2"/>
  <c r="G17" i="20" s="1"/>
  <c r="U79" i="2"/>
  <c r="G17" i="19" s="1"/>
  <c r="S79" i="2"/>
  <c r="Q79" i="2"/>
  <c r="G17" i="17" s="1"/>
  <c r="O79" i="2"/>
  <c r="G17" i="16" s="1"/>
  <c r="M79" i="2"/>
  <c r="G17" i="15" s="1"/>
  <c r="K79" i="2"/>
  <c r="G17" i="14" s="1"/>
  <c r="I79" i="2"/>
  <c r="G17" i="13" s="1"/>
  <c r="G79" i="2"/>
  <c r="G17" i="12" s="1"/>
  <c r="E79" i="2"/>
  <c r="G17" i="11" s="1"/>
  <c r="AC11" i="2"/>
  <c r="AF11" i="2" s="1"/>
  <c r="AA78" i="2"/>
  <c r="Y78" i="2"/>
  <c r="G14" i="21" s="1"/>
  <c r="W78" i="2"/>
  <c r="G14" i="20" s="1"/>
  <c r="U78" i="2"/>
  <c r="G14" i="19" s="1"/>
  <c r="S78" i="2"/>
  <c r="Q78" i="2"/>
  <c r="G14" i="17" s="1"/>
  <c r="O78" i="2"/>
  <c r="G14" i="16" s="1"/>
  <c r="M78" i="2"/>
  <c r="G14" i="15" s="1"/>
  <c r="K78" i="2"/>
  <c r="G14" i="14" s="1"/>
  <c r="I78" i="2"/>
  <c r="G14" i="13" s="1"/>
  <c r="G78" i="2"/>
  <c r="G14" i="12" s="1"/>
  <c r="E78" i="2"/>
  <c r="G14" i="11" s="1"/>
  <c r="AA77" i="2"/>
  <c r="Y77" i="2"/>
  <c r="G16" i="21" s="1"/>
  <c r="W77" i="2"/>
  <c r="G16" i="20" s="1"/>
  <c r="U77" i="2"/>
  <c r="G16" i="19" s="1"/>
  <c r="S77" i="2"/>
  <c r="Q77" i="2"/>
  <c r="O77" i="2"/>
  <c r="G16" i="16" s="1"/>
  <c r="M77" i="2"/>
  <c r="G16" i="15" s="1"/>
  <c r="K77" i="2"/>
  <c r="G16" i="14" s="1"/>
  <c r="I77" i="2"/>
  <c r="G16" i="13" s="1"/>
  <c r="G77" i="2"/>
  <c r="G16" i="12" s="1"/>
  <c r="E77" i="2"/>
  <c r="G16" i="11" s="1"/>
  <c r="AA75" i="2"/>
  <c r="Y75" i="2"/>
  <c r="W75" i="2"/>
  <c r="U75" i="2"/>
  <c r="S75" i="2"/>
  <c r="Q75" i="2"/>
  <c r="O75" i="2"/>
  <c r="M75" i="2"/>
  <c r="K75" i="2"/>
  <c r="I75" i="2"/>
  <c r="G75" i="2"/>
  <c r="E75" i="2"/>
  <c r="AC7" i="2"/>
  <c r="D3" i="2"/>
  <c r="Y74" i="2"/>
  <c r="W74" i="2"/>
  <c r="U74" i="2"/>
  <c r="S74" i="2"/>
  <c r="Q74" i="2"/>
  <c r="O74" i="2"/>
  <c r="M74" i="2"/>
  <c r="I74" i="2"/>
  <c r="G74" i="2"/>
  <c r="E74" i="2"/>
  <c r="AC6" i="2"/>
  <c r="AF6" i="2" s="1"/>
  <c r="G23" i="18" l="1"/>
  <c r="G23" i="8"/>
  <c r="G20" i="8"/>
  <c r="G20" i="18"/>
  <c r="G14" i="8"/>
  <c r="G14" i="18"/>
  <c r="G15" i="8"/>
  <c r="G15" i="18"/>
  <c r="G21" i="8"/>
  <c r="G21" i="18"/>
  <c r="G24" i="8"/>
  <c r="G24" i="18"/>
  <c r="G17" i="8"/>
  <c r="G17" i="18"/>
  <c r="G18" i="8"/>
  <c r="G18" i="18"/>
  <c r="G16" i="8"/>
  <c r="G16" i="18"/>
  <c r="G13" i="8"/>
  <c r="G13" i="18"/>
  <c r="G22" i="8"/>
  <c r="G22" i="18"/>
  <c r="Y42" i="3"/>
  <c r="X24" i="3"/>
  <c r="D8" i="2"/>
  <c r="AC8" i="2"/>
  <c r="AF8" i="2" s="1"/>
  <c r="D9" i="2"/>
  <c r="AC9" i="2"/>
  <c r="AF9" i="2" s="1"/>
  <c r="AF7" i="2"/>
  <c r="D10" i="2"/>
  <c r="AC10" i="2"/>
  <c r="AF10" i="2" s="1"/>
  <c r="Y42" i="2"/>
  <c r="V24" i="2"/>
  <c r="V24" i="1" s="1"/>
  <c r="C84" i="2"/>
  <c r="D16" i="2"/>
  <c r="C75" i="2"/>
  <c r="D7" i="2"/>
  <c r="C79" i="2"/>
  <c r="G17" i="10" s="1"/>
  <c r="D11" i="2"/>
  <c r="C85" i="2"/>
  <c r="G13" i="10" s="1"/>
  <c r="D17" i="2"/>
  <c r="C87" i="2"/>
  <c r="D19" i="2"/>
  <c r="C83" i="2"/>
  <c r="G20" i="10" s="1"/>
  <c r="D15" i="2"/>
  <c r="C88" i="2"/>
  <c r="D20" i="2"/>
  <c r="C74" i="2"/>
  <c r="D6" i="2"/>
  <c r="C81" i="2"/>
  <c r="G24" i="10" s="1"/>
  <c r="D13" i="2"/>
  <c r="C4" i="2"/>
  <c r="S115" i="2"/>
  <c r="AA115" i="2"/>
  <c r="C68" i="2"/>
  <c r="E76" i="2"/>
  <c r="G19" i="11" s="1"/>
  <c r="U76" i="2"/>
  <c r="G19" i="19" s="1"/>
  <c r="G76" i="2"/>
  <c r="G19" i="12" s="1"/>
  <c r="W76" i="2"/>
  <c r="G19" i="20" s="1"/>
  <c r="Y115" i="2"/>
  <c r="Q115" i="2"/>
  <c r="I76" i="2"/>
  <c r="G19" i="13" s="1"/>
  <c r="Y76" i="2"/>
  <c r="G19" i="21" s="1"/>
  <c r="I115" i="2"/>
  <c r="O115" i="2"/>
  <c r="K76" i="2"/>
  <c r="G19" i="14" s="1"/>
  <c r="AA76" i="2"/>
  <c r="E115" i="2"/>
  <c r="M115" i="2"/>
  <c r="S76" i="2"/>
  <c r="M76" i="2"/>
  <c r="G19" i="15" s="1"/>
  <c r="G115" i="2"/>
  <c r="C76" i="2"/>
  <c r="G19" i="10" s="1"/>
  <c r="W115" i="2"/>
  <c r="O76" i="2"/>
  <c r="G19" i="16" s="1"/>
  <c r="Q76" i="2"/>
  <c r="G19" i="17" s="1"/>
  <c r="U115" i="2"/>
  <c r="K115" i="2"/>
  <c r="K26" i="2"/>
  <c r="K94" i="2" s="1"/>
  <c r="K74" i="2"/>
  <c r="AA26" i="2"/>
  <c r="AA74" i="2"/>
  <c r="C59" i="2"/>
  <c r="C121" i="2" s="1"/>
  <c r="C77" i="2"/>
  <c r="G16" i="10" s="1"/>
  <c r="C78" i="2"/>
  <c r="G14" i="10" s="1"/>
  <c r="C92" i="2"/>
  <c r="G26" i="2"/>
  <c r="G94" i="2" s="1"/>
  <c r="W26" i="2"/>
  <c r="W94" i="2" s="1"/>
  <c r="I26" i="2"/>
  <c r="I94" i="2" s="1"/>
  <c r="Y26" i="2"/>
  <c r="Y94" i="2" s="1"/>
  <c r="M26" i="2"/>
  <c r="M94" i="2" s="1"/>
  <c r="Q94" i="2"/>
  <c r="C26" i="2"/>
  <c r="S26" i="2"/>
  <c r="S94" i="2" s="1"/>
  <c r="O26" i="2"/>
  <c r="O94" i="2" s="1"/>
  <c r="E26" i="2"/>
  <c r="E94" i="2" s="1"/>
  <c r="U26" i="2"/>
  <c r="U94" i="2" s="1"/>
  <c r="Y46" i="1"/>
  <c r="F22" i="21" s="1"/>
  <c r="W46" i="1"/>
  <c r="F22" i="20" s="1"/>
  <c r="U46" i="1"/>
  <c r="F22" i="19" s="1"/>
  <c r="S46" i="1"/>
  <c r="Q46" i="1"/>
  <c r="F22" i="17" s="1"/>
  <c r="O46" i="1"/>
  <c r="F22" i="16" s="1"/>
  <c r="M46" i="1"/>
  <c r="F22" i="15" s="1"/>
  <c r="K46" i="1"/>
  <c r="F22" i="14" s="1"/>
  <c r="I46" i="1"/>
  <c r="F22" i="13" s="1"/>
  <c r="G46" i="1"/>
  <c r="F22" i="12" s="1"/>
  <c r="E46" i="1"/>
  <c r="F22" i="11" s="1"/>
  <c r="Y45" i="1"/>
  <c r="F23" i="21" s="1"/>
  <c r="W45" i="1"/>
  <c r="F23" i="20" s="1"/>
  <c r="U45" i="1"/>
  <c r="F23" i="19" s="1"/>
  <c r="S45" i="1"/>
  <c r="Q45" i="1"/>
  <c r="F23" i="17" s="1"/>
  <c r="O45" i="1"/>
  <c r="F23" i="16" s="1"/>
  <c r="M45" i="1"/>
  <c r="F23" i="15" s="1"/>
  <c r="K45" i="1"/>
  <c r="F23" i="14" s="1"/>
  <c r="I45" i="1"/>
  <c r="F23" i="13" s="1"/>
  <c r="G45" i="1"/>
  <c r="F23" i="12" s="1"/>
  <c r="E45" i="1"/>
  <c r="F23" i="11" s="1"/>
  <c r="Y44" i="1"/>
  <c r="F21" i="21" s="1"/>
  <c r="W44" i="1"/>
  <c r="F21" i="20" s="1"/>
  <c r="U44" i="1"/>
  <c r="F21" i="19" s="1"/>
  <c r="S44" i="1"/>
  <c r="Q44" i="1"/>
  <c r="F21" i="17" s="1"/>
  <c r="O44" i="1"/>
  <c r="F21" i="16" s="1"/>
  <c r="M44" i="1"/>
  <c r="F21" i="15" s="1"/>
  <c r="K44" i="1"/>
  <c r="F21" i="14" s="1"/>
  <c r="I44" i="1"/>
  <c r="F21" i="13" s="1"/>
  <c r="G44" i="1"/>
  <c r="F21" i="12" s="1"/>
  <c r="E44" i="1"/>
  <c r="F21" i="11" s="1"/>
  <c r="Y43" i="1"/>
  <c r="F15" i="21" s="1"/>
  <c r="W43" i="1"/>
  <c r="F15" i="20" s="1"/>
  <c r="U43" i="1"/>
  <c r="F15" i="19" s="1"/>
  <c r="S43" i="1"/>
  <c r="Q43" i="1"/>
  <c r="F15" i="17" s="1"/>
  <c r="O43" i="1"/>
  <c r="F15" i="16" s="1"/>
  <c r="M43" i="1"/>
  <c r="F15" i="15" s="1"/>
  <c r="K43" i="1"/>
  <c r="F15" i="14" s="1"/>
  <c r="I43" i="1"/>
  <c r="F15" i="13" s="1"/>
  <c r="G43" i="1"/>
  <c r="F15" i="12" s="1"/>
  <c r="E43" i="1"/>
  <c r="F15" i="11" s="1"/>
  <c r="Y42" i="1"/>
  <c r="F18" i="21" s="1"/>
  <c r="W42" i="1"/>
  <c r="F18" i="20" s="1"/>
  <c r="U42" i="1"/>
  <c r="F18" i="19" s="1"/>
  <c r="S42" i="1"/>
  <c r="Q42" i="1"/>
  <c r="F18" i="17" s="1"/>
  <c r="O42" i="1"/>
  <c r="F18" i="16" s="1"/>
  <c r="M42" i="1"/>
  <c r="F18" i="15" s="1"/>
  <c r="K42" i="1"/>
  <c r="F18" i="14" s="1"/>
  <c r="I42" i="1"/>
  <c r="F18" i="13" s="1"/>
  <c r="G42" i="1"/>
  <c r="F18" i="12" s="1"/>
  <c r="E42" i="1"/>
  <c r="F18" i="11" s="1"/>
  <c r="D10" i="3"/>
  <c r="C67" i="2"/>
  <c r="C129" i="2" s="1"/>
  <c r="C128" i="2"/>
  <c r="C65" i="2"/>
  <c r="C127" i="2" s="1"/>
  <c r="C64" i="2"/>
  <c r="C126" i="2" s="1"/>
  <c r="C63" i="2"/>
  <c r="C125" i="2" s="1"/>
  <c r="C61" i="2"/>
  <c r="C123" i="2" s="1"/>
  <c r="C60" i="2"/>
  <c r="C122" i="2" s="1"/>
  <c r="C118" i="2"/>
  <c r="F23" i="8" l="1"/>
  <c r="F23" i="18"/>
  <c r="F15" i="8"/>
  <c r="F15" i="18"/>
  <c r="G19" i="8"/>
  <c r="G19" i="18"/>
  <c r="F18" i="8"/>
  <c r="F18" i="18"/>
  <c r="F22" i="8"/>
  <c r="F22" i="18"/>
  <c r="F21" i="8"/>
  <c r="F21" i="18"/>
  <c r="D4" i="2"/>
  <c r="C37" i="2"/>
  <c r="G8" i="10" s="1"/>
  <c r="AA42" i="3"/>
  <c r="Z24" i="3"/>
  <c r="D10" i="1"/>
  <c r="AA94" i="2"/>
  <c r="C94" i="2"/>
  <c r="AC26" i="2"/>
  <c r="AF26" i="2" s="1"/>
  <c r="AA42" i="2"/>
  <c r="X24" i="2"/>
  <c r="X24" i="1" s="1"/>
  <c r="W92" i="2"/>
  <c r="C79" i="3"/>
  <c r="H17" i="10" s="1"/>
  <c r="D11" i="3"/>
  <c r="D11" i="1" s="1"/>
  <c r="C81" i="3"/>
  <c r="H24" i="10" s="1"/>
  <c r="D13" i="3"/>
  <c r="D13" i="1" s="1"/>
  <c r="C77" i="3"/>
  <c r="H16" i="10" s="1"/>
  <c r="D9" i="3"/>
  <c r="D9" i="1" s="1"/>
  <c r="D26" i="2"/>
  <c r="E4" i="2"/>
  <c r="C115" i="2"/>
  <c r="C78" i="3"/>
  <c r="H14" i="10" s="1"/>
  <c r="E68" i="2"/>
  <c r="C130" i="2"/>
  <c r="C110" i="3"/>
  <c r="H18" i="10" s="1"/>
  <c r="C42" i="1"/>
  <c r="F18" i="10" s="1"/>
  <c r="C111" i="3"/>
  <c r="H15" i="10" s="1"/>
  <c r="C43" i="1"/>
  <c r="F15" i="10" s="1"/>
  <c r="C113" i="3"/>
  <c r="H23" i="10" s="1"/>
  <c r="C45" i="1"/>
  <c r="F23" i="10" s="1"/>
  <c r="C112" i="3"/>
  <c r="H21" i="10" s="1"/>
  <c r="C44" i="1"/>
  <c r="F21" i="10" s="1"/>
  <c r="C114" i="3"/>
  <c r="H22" i="10" s="1"/>
  <c r="C46" i="1"/>
  <c r="F22" i="10" s="1"/>
  <c r="Q10" i="1"/>
  <c r="F14" i="17" s="1"/>
  <c r="Q78" i="3"/>
  <c r="H14" i="17" s="1"/>
  <c r="W9" i="1"/>
  <c r="F16" i="20" s="1"/>
  <c r="W77" i="3"/>
  <c r="H16" i="20" s="1"/>
  <c r="I110" i="3"/>
  <c r="H18" i="13" s="1"/>
  <c r="Y110" i="3"/>
  <c r="H18" i="21" s="1"/>
  <c r="S111" i="3"/>
  <c r="M112" i="3"/>
  <c r="H21" i="15" s="1"/>
  <c r="W113" i="3"/>
  <c r="H23" i="20" s="1"/>
  <c r="Q114" i="3"/>
  <c r="H22" i="17" s="1"/>
  <c r="S10" i="1"/>
  <c r="S78" i="3"/>
  <c r="I9" i="1"/>
  <c r="F16" i="13" s="1"/>
  <c r="I77" i="3"/>
  <c r="H16" i="13" s="1"/>
  <c r="Y9" i="1"/>
  <c r="F16" i="21" s="1"/>
  <c r="Y77" i="3"/>
  <c r="H16" i="21" s="1"/>
  <c r="O11" i="1"/>
  <c r="F17" i="16" s="1"/>
  <c r="O79" i="3"/>
  <c r="H17" i="16" s="1"/>
  <c r="E13" i="1"/>
  <c r="F24" i="11" s="1"/>
  <c r="E81" i="3"/>
  <c r="H24" i="11" s="1"/>
  <c r="U13" i="1"/>
  <c r="F24" i="19" s="1"/>
  <c r="U81" i="3"/>
  <c r="H24" i="19" s="1"/>
  <c r="K110" i="3"/>
  <c r="H18" i="14" s="1"/>
  <c r="E111" i="3"/>
  <c r="H15" i="11" s="1"/>
  <c r="U111" i="3"/>
  <c r="H15" i="19" s="1"/>
  <c r="O112" i="3"/>
  <c r="H21" i="16" s="1"/>
  <c r="I113" i="3"/>
  <c r="H23" i="13" s="1"/>
  <c r="Y113" i="3"/>
  <c r="H23" i="21" s="1"/>
  <c r="S114" i="3"/>
  <c r="E10" i="1"/>
  <c r="F14" i="11" s="1"/>
  <c r="E78" i="3"/>
  <c r="H14" i="11" s="1"/>
  <c r="K9" i="1"/>
  <c r="F16" i="14" s="1"/>
  <c r="K77" i="3"/>
  <c r="H16" i="14" s="1"/>
  <c r="M110" i="3"/>
  <c r="H18" i="15" s="1"/>
  <c r="I10" i="1"/>
  <c r="F14" i="13" s="1"/>
  <c r="I78" i="3"/>
  <c r="H14" i="13" s="1"/>
  <c r="O9" i="1"/>
  <c r="F16" i="16" s="1"/>
  <c r="O77" i="3"/>
  <c r="H16" i="16" s="1"/>
  <c r="E11" i="1"/>
  <c r="F17" i="11" s="1"/>
  <c r="E79" i="3"/>
  <c r="H17" i="11" s="1"/>
  <c r="K13" i="1"/>
  <c r="F24" i="14" s="1"/>
  <c r="K81" i="3"/>
  <c r="H24" i="14" s="1"/>
  <c r="Q110" i="3"/>
  <c r="H18" i="17" s="1"/>
  <c r="K111" i="3"/>
  <c r="H15" i="14" s="1"/>
  <c r="E112" i="3"/>
  <c r="H21" i="11" s="1"/>
  <c r="U112" i="3"/>
  <c r="H21" i="19" s="1"/>
  <c r="I114" i="3"/>
  <c r="H22" i="13" s="1"/>
  <c r="Y114" i="3"/>
  <c r="H22" i="21" s="1"/>
  <c r="K10" i="1"/>
  <c r="F14" i="14" s="1"/>
  <c r="K78" i="3"/>
  <c r="H14" i="14" s="1"/>
  <c r="AA10" i="1"/>
  <c r="AA78" i="3"/>
  <c r="Q9" i="1"/>
  <c r="F16" i="17" s="1"/>
  <c r="Q77" i="3"/>
  <c r="H16" i="17" s="1"/>
  <c r="G11" i="1"/>
  <c r="F17" i="12" s="1"/>
  <c r="G79" i="3"/>
  <c r="H17" i="12" s="1"/>
  <c r="W11" i="1"/>
  <c r="F17" i="20" s="1"/>
  <c r="W79" i="3"/>
  <c r="H17" i="20" s="1"/>
  <c r="M13" i="1"/>
  <c r="F24" i="15" s="1"/>
  <c r="M81" i="3"/>
  <c r="H24" i="15" s="1"/>
  <c r="E118" i="3"/>
  <c r="S110" i="3"/>
  <c r="M111" i="3"/>
  <c r="H15" i="15" s="1"/>
  <c r="G112" i="3"/>
  <c r="H21" i="12" s="1"/>
  <c r="W112" i="3"/>
  <c r="H21" i="20" s="1"/>
  <c r="Q113" i="3"/>
  <c r="H23" i="17" s="1"/>
  <c r="K114" i="3"/>
  <c r="H22" i="14" s="1"/>
  <c r="M10" i="1"/>
  <c r="F14" i="15" s="1"/>
  <c r="M78" i="3"/>
  <c r="H14" i="15" s="1"/>
  <c r="E110" i="3"/>
  <c r="H18" i="11" s="1"/>
  <c r="U110" i="3"/>
  <c r="H18" i="19" s="1"/>
  <c r="O111" i="3"/>
  <c r="H15" i="16" s="1"/>
  <c r="I112" i="3"/>
  <c r="H21" i="13" s="1"/>
  <c r="Y112" i="3"/>
  <c r="H21" i="21" s="1"/>
  <c r="S113" i="3"/>
  <c r="M114" i="3"/>
  <c r="H22" i="15" s="1"/>
  <c r="G9" i="1"/>
  <c r="F16" i="12" s="1"/>
  <c r="G77" i="3"/>
  <c r="H16" i="12" s="1"/>
  <c r="M11" i="1"/>
  <c r="F17" i="15" s="1"/>
  <c r="M79" i="3"/>
  <c r="H17" i="15" s="1"/>
  <c r="S13" i="1"/>
  <c r="S81" i="3"/>
  <c r="G113" i="3"/>
  <c r="H23" i="12" s="1"/>
  <c r="U10" i="1"/>
  <c r="F14" i="19" s="1"/>
  <c r="U78" i="3"/>
  <c r="H14" i="19" s="1"/>
  <c r="AA9" i="1"/>
  <c r="AA77" i="3"/>
  <c r="Q11" i="1"/>
  <c r="F17" i="17" s="1"/>
  <c r="Q79" i="3"/>
  <c r="H17" i="17" s="1"/>
  <c r="G81" i="3"/>
  <c r="H24" i="12" s="1"/>
  <c r="W13" i="1"/>
  <c r="F24" i="20" s="1"/>
  <c r="W81" i="3"/>
  <c r="H24" i="20" s="1"/>
  <c r="G111" i="3"/>
  <c r="H15" i="12" s="1"/>
  <c r="W111" i="3"/>
  <c r="H15" i="20" s="1"/>
  <c r="Q112" i="3"/>
  <c r="H21" i="17" s="1"/>
  <c r="K113" i="3"/>
  <c r="H23" i="14" s="1"/>
  <c r="E114" i="3"/>
  <c r="H22" i="11" s="1"/>
  <c r="U114" i="3"/>
  <c r="H22" i="19" s="1"/>
  <c r="G10" i="1"/>
  <c r="F14" i="12" s="1"/>
  <c r="G78" i="3"/>
  <c r="H14" i="12" s="1"/>
  <c r="W10" i="1"/>
  <c r="F14" i="20" s="1"/>
  <c r="W78" i="3"/>
  <c r="H14" i="20" s="1"/>
  <c r="M9" i="1"/>
  <c r="F16" i="15" s="1"/>
  <c r="M77" i="3"/>
  <c r="H16" i="15" s="1"/>
  <c r="S11" i="1"/>
  <c r="S79" i="3"/>
  <c r="I13" i="1"/>
  <c r="F24" i="13" s="1"/>
  <c r="I81" i="3"/>
  <c r="H24" i="13" s="1"/>
  <c r="Y13" i="1"/>
  <c r="F24" i="21" s="1"/>
  <c r="Y81" i="3"/>
  <c r="H24" i="21" s="1"/>
  <c r="O110" i="3"/>
  <c r="H18" i="16" s="1"/>
  <c r="I111" i="3"/>
  <c r="H15" i="13" s="1"/>
  <c r="Y111" i="3"/>
  <c r="H15" i="21" s="1"/>
  <c r="S112" i="3"/>
  <c r="M113" i="3"/>
  <c r="H23" i="15" s="1"/>
  <c r="G114" i="3"/>
  <c r="H22" i="12" s="1"/>
  <c r="W114" i="3"/>
  <c r="H22" i="20" s="1"/>
  <c r="Y10" i="1"/>
  <c r="F14" i="21" s="1"/>
  <c r="Y78" i="3"/>
  <c r="H14" i="21" s="1"/>
  <c r="U11" i="1"/>
  <c r="F17" i="19" s="1"/>
  <c r="U79" i="3"/>
  <c r="H17" i="19" s="1"/>
  <c r="AA13" i="1"/>
  <c r="AA81" i="3"/>
  <c r="O113" i="3"/>
  <c r="H23" i="16" s="1"/>
  <c r="S9" i="1"/>
  <c r="S77" i="3"/>
  <c r="I11" i="1"/>
  <c r="F17" i="13" s="1"/>
  <c r="I79" i="3"/>
  <c r="H17" i="13" s="1"/>
  <c r="Y11" i="1"/>
  <c r="F17" i="21" s="1"/>
  <c r="Y79" i="3"/>
  <c r="H17" i="21" s="1"/>
  <c r="O13" i="1"/>
  <c r="F24" i="16" s="1"/>
  <c r="O81" i="3"/>
  <c r="H24" i="16" s="1"/>
  <c r="O10" i="1"/>
  <c r="F14" i="16" s="1"/>
  <c r="O78" i="3"/>
  <c r="H14" i="16" s="1"/>
  <c r="E9" i="1"/>
  <c r="F16" i="11" s="1"/>
  <c r="E77" i="3"/>
  <c r="H16" i="11" s="1"/>
  <c r="U9" i="1"/>
  <c r="F16" i="19" s="1"/>
  <c r="U77" i="3"/>
  <c r="H16" i="19" s="1"/>
  <c r="K11" i="1"/>
  <c r="F17" i="14" s="1"/>
  <c r="K79" i="3"/>
  <c r="H17" i="14" s="1"/>
  <c r="AA11" i="1"/>
  <c r="AA79" i="3"/>
  <c r="Q13" i="1"/>
  <c r="F24" i="17" s="1"/>
  <c r="Q81" i="3"/>
  <c r="H24" i="17" s="1"/>
  <c r="G110" i="3"/>
  <c r="H18" i="12" s="1"/>
  <c r="W110" i="3"/>
  <c r="H18" i="20" s="1"/>
  <c r="Q111" i="3"/>
  <c r="H15" i="17" s="1"/>
  <c r="K112" i="3"/>
  <c r="H21" i="14" s="1"/>
  <c r="E113" i="3"/>
  <c r="H23" i="11" s="1"/>
  <c r="U113" i="3"/>
  <c r="H23" i="19" s="1"/>
  <c r="O114" i="3"/>
  <c r="H22" i="16" s="1"/>
  <c r="C10" i="1"/>
  <c r="F14" i="10" s="1"/>
  <c r="C59" i="3"/>
  <c r="C9" i="1"/>
  <c r="F16" i="10" s="1"/>
  <c r="C61" i="3"/>
  <c r="C65" i="3"/>
  <c r="C13" i="1"/>
  <c r="F24" i="10" s="1"/>
  <c r="C63" i="3"/>
  <c r="C60" i="3"/>
  <c r="C64" i="3"/>
  <c r="C57" i="3"/>
  <c r="C11" i="1"/>
  <c r="F17" i="10" s="1"/>
  <c r="C58" i="3"/>
  <c r="C66" i="3"/>
  <c r="C128" i="3" s="1"/>
  <c r="E61" i="2"/>
  <c r="E59" i="2"/>
  <c r="E60" i="2"/>
  <c r="E64" i="2"/>
  <c r="E63" i="2"/>
  <c r="E67" i="2"/>
  <c r="E58" i="2"/>
  <c r="E65" i="2"/>
  <c r="E57" i="2"/>
  <c r="C62" i="2"/>
  <c r="C124" i="2" s="1"/>
  <c r="H21" i="8" l="1"/>
  <c r="H21" i="18"/>
  <c r="H17" i="8"/>
  <c r="H17" i="18"/>
  <c r="H24" i="8"/>
  <c r="H24" i="18"/>
  <c r="F17" i="8"/>
  <c r="F17" i="18"/>
  <c r="F24" i="8"/>
  <c r="F24" i="18"/>
  <c r="H15" i="8"/>
  <c r="H15" i="18"/>
  <c r="H18" i="8"/>
  <c r="H18" i="18"/>
  <c r="H23" i="8"/>
  <c r="H23" i="18"/>
  <c r="F14" i="8"/>
  <c r="F14" i="18"/>
  <c r="F16" i="8"/>
  <c r="F16" i="18"/>
  <c r="H22" i="8"/>
  <c r="H22" i="18"/>
  <c r="H16" i="8"/>
  <c r="H16" i="18"/>
  <c r="H14" i="8"/>
  <c r="H14" i="18"/>
  <c r="F4" i="2"/>
  <c r="E37" i="2"/>
  <c r="G8" i="11" s="1"/>
  <c r="AB24" i="3"/>
  <c r="AB27" i="3" s="1"/>
  <c r="AB30" i="3" s="1"/>
  <c r="AB34" i="3" s="1"/>
  <c r="Z24" i="2"/>
  <c r="Z24" i="1" s="1"/>
  <c r="Y92" i="2"/>
  <c r="AC24" i="2"/>
  <c r="G4" i="2"/>
  <c r="G68" i="2"/>
  <c r="E130" i="2"/>
  <c r="C53" i="1"/>
  <c r="C120" i="3"/>
  <c r="C52" i="1"/>
  <c r="C119" i="3"/>
  <c r="C56" i="1"/>
  <c r="C123" i="3"/>
  <c r="C55" i="1"/>
  <c r="C122" i="3"/>
  <c r="C54" i="1"/>
  <c r="C121" i="3"/>
  <c r="C58" i="1"/>
  <c r="C125" i="3"/>
  <c r="C60" i="1"/>
  <c r="C127" i="3"/>
  <c r="C59" i="1"/>
  <c r="C126" i="3"/>
  <c r="C51" i="1"/>
  <c r="C118" i="3"/>
  <c r="G67" i="2"/>
  <c r="E129" i="2"/>
  <c r="G63" i="2"/>
  <c r="E125" i="2"/>
  <c r="G60" i="2"/>
  <c r="E122" i="2"/>
  <c r="E118" i="2"/>
  <c r="G58" i="2"/>
  <c r="E120" i="2"/>
  <c r="G57" i="2"/>
  <c r="E119" i="2"/>
  <c r="G64" i="2"/>
  <c r="E126" i="2"/>
  <c r="G59" i="2"/>
  <c r="E121" i="2"/>
  <c r="G65" i="2"/>
  <c r="E127" i="2"/>
  <c r="G61" i="2"/>
  <c r="E123" i="2"/>
  <c r="E60" i="3"/>
  <c r="E65" i="3"/>
  <c r="E60" i="1" s="1"/>
  <c r="E61" i="3"/>
  <c r="E57" i="3"/>
  <c r="G57" i="3" s="1"/>
  <c r="G119" i="3" s="1"/>
  <c r="E63" i="3"/>
  <c r="G118" i="3"/>
  <c r="E51" i="1"/>
  <c r="E59" i="3"/>
  <c r="E121" i="3" s="1"/>
  <c r="E64" i="3"/>
  <c r="E126" i="3" s="1"/>
  <c r="E58" i="3"/>
  <c r="E120" i="3" s="1"/>
  <c r="E66" i="3"/>
  <c r="E128" i="3" s="1"/>
  <c r="C61" i="1"/>
  <c r="E62" i="2"/>
  <c r="Y3" i="1"/>
  <c r="W3" i="1"/>
  <c r="U3" i="1"/>
  <c r="S3" i="1"/>
  <c r="Q3" i="1"/>
  <c r="M3" i="1"/>
  <c r="K3" i="1"/>
  <c r="I3" i="1"/>
  <c r="G3" i="1"/>
  <c r="E3" i="1"/>
  <c r="D3" i="3"/>
  <c r="D3" i="1" s="1"/>
  <c r="D21" i="3"/>
  <c r="D21" i="1" s="1"/>
  <c r="D20" i="3"/>
  <c r="D20" i="1" s="1"/>
  <c r="D19" i="3"/>
  <c r="D19" i="1" s="1"/>
  <c r="H4" i="2" l="1"/>
  <c r="G37" i="2"/>
  <c r="G8" i="12" s="1"/>
  <c r="AB29" i="3"/>
  <c r="AF24" i="2"/>
  <c r="AB24" i="2"/>
  <c r="AA27" i="2"/>
  <c r="AA92" i="2"/>
  <c r="C4" i="3"/>
  <c r="C3" i="1"/>
  <c r="I4" i="2"/>
  <c r="G130" i="2"/>
  <c r="I68" i="2"/>
  <c r="I19" i="1"/>
  <c r="I87" i="3"/>
  <c r="E21" i="1"/>
  <c r="E89" i="3"/>
  <c r="M19" i="1"/>
  <c r="M87" i="3"/>
  <c r="S20" i="1"/>
  <c r="S88" i="3"/>
  <c r="O24" i="1"/>
  <c r="O92" i="3"/>
  <c r="E52" i="1"/>
  <c r="E119" i="3"/>
  <c r="W20" i="1"/>
  <c r="W88" i="3"/>
  <c r="S24" i="1"/>
  <c r="S92" i="3"/>
  <c r="G61" i="3"/>
  <c r="G123" i="3" s="1"/>
  <c r="E123" i="3"/>
  <c r="G19" i="1"/>
  <c r="G87" i="3"/>
  <c r="M20" i="1"/>
  <c r="M88" i="3"/>
  <c r="C89" i="3"/>
  <c r="S21" i="1"/>
  <c r="S89" i="3"/>
  <c r="I24" i="1"/>
  <c r="I92" i="3"/>
  <c r="Y24" i="1"/>
  <c r="Y92" i="3"/>
  <c r="K19" i="1"/>
  <c r="K87" i="3"/>
  <c r="Q20" i="1"/>
  <c r="Q88" i="3"/>
  <c r="G21" i="1"/>
  <c r="G89" i="3"/>
  <c r="M24" i="1"/>
  <c r="M92" i="3"/>
  <c r="C20" i="1"/>
  <c r="C88" i="3"/>
  <c r="I21" i="1"/>
  <c r="I89" i="3"/>
  <c r="Y21" i="1"/>
  <c r="Y89" i="3"/>
  <c r="E58" i="1"/>
  <c r="E125" i="3"/>
  <c r="O19" i="1"/>
  <c r="O87" i="3"/>
  <c r="E20" i="1"/>
  <c r="E88" i="3"/>
  <c r="U20" i="1"/>
  <c r="U88" i="3"/>
  <c r="K21" i="1"/>
  <c r="K89" i="3"/>
  <c r="AA21" i="1"/>
  <c r="AA89" i="3"/>
  <c r="Q24" i="1"/>
  <c r="Q92" i="3"/>
  <c r="Q19" i="1"/>
  <c r="Q87" i="3"/>
  <c r="G20" i="1"/>
  <c r="G88" i="3"/>
  <c r="M21" i="1"/>
  <c r="M89" i="3"/>
  <c r="C24" i="1"/>
  <c r="C92" i="3"/>
  <c r="C19" i="1"/>
  <c r="C87" i="3"/>
  <c r="S19" i="1"/>
  <c r="S87" i="3"/>
  <c r="I20" i="1"/>
  <c r="I88" i="3"/>
  <c r="Y20" i="1"/>
  <c r="Y88" i="3"/>
  <c r="O21" i="1"/>
  <c r="O89" i="3"/>
  <c r="E24" i="1"/>
  <c r="E92" i="3"/>
  <c r="U24" i="1"/>
  <c r="U92" i="3"/>
  <c r="G65" i="3"/>
  <c r="G127" i="3" s="1"/>
  <c r="E127" i="3"/>
  <c r="W19" i="1"/>
  <c r="W87" i="3"/>
  <c r="Y19" i="1"/>
  <c r="Y87" i="3"/>
  <c r="O20" i="1"/>
  <c r="O88" i="3"/>
  <c r="U21" i="1"/>
  <c r="U89" i="3"/>
  <c r="K24" i="1"/>
  <c r="K92" i="3"/>
  <c r="AA19" i="1"/>
  <c r="AA87" i="3"/>
  <c r="W21" i="1"/>
  <c r="W89" i="3"/>
  <c r="E19" i="1"/>
  <c r="E87" i="3"/>
  <c r="U19" i="1"/>
  <c r="U87" i="3"/>
  <c r="K20" i="1"/>
  <c r="K88" i="3"/>
  <c r="AA20" i="1"/>
  <c r="AA88" i="3"/>
  <c r="Q21" i="1"/>
  <c r="Q89" i="3"/>
  <c r="G24" i="1"/>
  <c r="G92" i="3"/>
  <c r="W24" i="1"/>
  <c r="W92" i="3"/>
  <c r="G60" i="3"/>
  <c r="G122" i="3" s="1"/>
  <c r="E122" i="3"/>
  <c r="I57" i="2"/>
  <c r="G119" i="2"/>
  <c r="G62" i="2"/>
  <c r="E124" i="2"/>
  <c r="I64" i="2"/>
  <c r="G126" i="2"/>
  <c r="G118" i="2"/>
  <c r="I65" i="2"/>
  <c r="G127" i="2"/>
  <c r="I61" i="2"/>
  <c r="G123" i="2"/>
  <c r="I60" i="2"/>
  <c r="G122" i="2"/>
  <c r="I63" i="2"/>
  <c r="G125" i="2"/>
  <c r="I59" i="2"/>
  <c r="G121" i="2"/>
  <c r="I58" i="2"/>
  <c r="G120" i="2"/>
  <c r="I67" i="2"/>
  <c r="G129" i="2"/>
  <c r="E55" i="1"/>
  <c r="G63" i="3"/>
  <c r="G58" i="1" s="1"/>
  <c r="E56" i="1"/>
  <c r="G64" i="3"/>
  <c r="G126" i="3" s="1"/>
  <c r="E59" i="1"/>
  <c r="G66" i="3"/>
  <c r="G128" i="3" s="1"/>
  <c r="E61" i="1"/>
  <c r="G59" i="3"/>
  <c r="G121" i="3" s="1"/>
  <c r="E54" i="1"/>
  <c r="I57" i="3"/>
  <c r="I119" i="3" s="1"/>
  <c r="G52" i="1"/>
  <c r="I118" i="3"/>
  <c r="G51" i="1"/>
  <c r="G58" i="3"/>
  <c r="G120" i="3" s="1"/>
  <c r="E53" i="1"/>
  <c r="AA115" i="3"/>
  <c r="Y115" i="3"/>
  <c r="W115" i="3"/>
  <c r="U115" i="3"/>
  <c r="S115" i="3"/>
  <c r="Q115" i="3"/>
  <c r="O115" i="3"/>
  <c r="M115" i="3"/>
  <c r="K115" i="3"/>
  <c r="I115" i="3"/>
  <c r="G115" i="3"/>
  <c r="E115" i="3"/>
  <c r="D17" i="3"/>
  <c r="D17" i="1" s="1"/>
  <c r="D16" i="3"/>
  <c r="D16" i="1" s="1"/>
  <c r="E4" i="3" l="1"/>
  <c r="E37" i="3" s="1"/>
  <c r="C37" i="3"/>
  <c r="J4" i="2"/>
  <c r="I37" i="2"/>
  <c r="G8" i="13" s="1"/>
  <c r="AB24" i="1"/>
  <c r="AB27" i="2"/>
  <c r="AA30" i="2"/>
  <c r="AA29" i="2"/>
  <c r="AA97" i="2" s="1"/>
  <c r="AA95" i="2"/>
  <c r="C83" i="3"/>
  <c r="H20" i="10" s="1"/>
  <c r="D15" i="3"/>
  <c r="D15" i="1" s="1"/>
  <c r="C4" i="1"/>
  <c r="D4" i="3"/>
  <c r="D4" i="1" s="1"/>
  <c r="K4" i="2"/>
  <c r="G56" i="1"/>
  <c r="I61" i="3"/>
  <c r="I123" i="3" s="1"/>
  <c r="G55" i="1"/>
  <c r="I60" i="3"/>
  <c r="I122" i="3" s="1"/>
  <c r="C85" i="3"/>
  <c r="H13" i="10" s="1"/>
  <c r="K68" i="2"/>
  <c r="I130" i="2"/>
  <c r="G60" i="1"/>
  <c r="I65" i="3"/>
  <c r="I127" i="3" s="1"/>
  <c r="W16" i="1"/>
  <c r="W84" i="3"/>
  <c r="I16" i="1"/>
  <c r="I84" i="3"/>
  <c r="E15" i="1"/>
  <c r="F20" i="11" s="1"/>
  <c r="E83" i="3"/>
  <c r="H20" i="11" s="1"/>
  <c r="K16" i="1"/>
  <c r="K84" i="3"/>
  <c r="M16" i="1"/>
  <c r="M84" i="3"/>
  <c r="Y15" i="1"/>
  <c r="F20" i="21" s="1"/>
  <c r="Y83" i="3"/>
  <c r="H20" i="21" s="1"/>
  <c r="K15" i="1"/>
  <c r="F20" i="14" s="1"/>
  <c r="K83" i="3"/>
  <c r="H20" i="14" s="1"/>
  <c r="AA15" i="1"/>
  <c r="AA83" i="3"/>
  <c r="Q16" i="1"/>
  <c r="Q84" i="3"/>
  <c r="I17" i="1"/>
  <c r="I85" i="3"/>
  <c r="H13" i="13" s="1"/>
  <c r="Y17" i="1"/>
  <c r="Y85" i="3"/>
  <c r="H13" i="21" s="1"/>
  <c r="AA92" i="3"/>
  <c r="AA24" i="1"/>
  <c r="G16" i="1"/>
  <c r="G84" i="3"/>
  <c r="Q17" i="1"/>
  <c r="Q85" i="3"/>
  <c r="H13" i="17" s="1"/>
  <c r="U15" i="1"/>
  <c r="F20" i="19" s="1"/>
  <c r="U83" i="3"/>
  <c r="H20" i="19" s="1"/>
  <c r="S17" i="1"/>
  <c r="F13" i="18" s="1"/>
  <c r="S85" i="3"/>
  <c r="G15" i="1"/>
  <c r="F20" i="12" s="1"/>
  <c r="G83" i="3"/>
  <c r="H20" i="12" s="1"/>
  <c r="U17" i="1"/>
  <c r="U85" i="3"/>
  <c r="H13" i="19" s="1"/>
  <c r="I15" i="1"/>
  <c r="F20" i="13" s="1"/>
  <c r="I83" i="3"/>
  <c r="H20" i="13" s="1"/>
  <c r="O16" i="1"/>
  <c r="O84" i="3"/>
  <c r="G17" i="1"/>
  <c r="G85" i="3"/>
  <c r="H13" i="12" s="1"/>
  <c r="W17" i="1"/>
  <c r="W85" i="3"/>
  <c r="H13" i="20" s="1"/>
  <c r="M15" i="1"/>
  <c r="F20" i="15" s="1"/>
  <c r="M83" i="3"/>
  <c r="H20" i="15" s="1"/>
  <c r="C16" i="1"/>
  <c r="C84" i="3"/>
  <c r="S16" i="1"/>
  <c r="S84" i="3"/>
  <c r="K17" i="1"/>
  <c r="K85" i="3"/>
  <c r="H13" i="14" s="1"/>
  <c r="AA17" i="1"/>
  <c r="AA85" i="3"/>
  <c r="Q15" i="1"/>
  <c r="F20" i="17" s="1"/>
  <c r="Q83" i="3"/>
  <c r="H20" i="17" s="1"/>
  <c r="O17" i="1"/>
  <c r="O85" i="3"/>
  <c r="H13" i="16" s="1"/>
  <c r="S15" i="1"/>
  <c r="S83" i="3"/>
  <c r="Y16" i="1"/>
  <c r="Y84" i="3"/>
  <c r="W15" i="1"/>
  <c r="F20" i="20" s="1"/>
  <c r="W83" i="3"/>
  <c r="H20" i="20" s="1"/>
  <c r="E17" i="1"/>
  <c r="E85" i="3"/>
  <c r="H13" i="11" s="1"/>
  <c r="I63" i="3"/>
  <c r="I125" i="3" s="1"/>
  <c r="G125" i="3"/>
  <c r="O15" i="1"/>
  <c r="F20" i="16" s="1"/>
  <c r="O83" i="3"/>
  <c r="H20" i="16" s="1"/>
  <c r="E16" i="1"/>
  <c r="E84" i="3"/>
  <c r="U16" i="1"/>
  <c r="U84" i="3"/>
  <c r="M17" i="1"/>
  <c r="F13" i="15" s="1"/>
  <c r="M85" i="3"/>
  <c r="H13" i="15" s="1"/>
  <c r="K61" i="2"/>
  <c r="I123" i="2"/>
  <c r="K59" i="2"/>
  <c r="I121" i="2"/>
  <c r="K67" i="2"/>
  <c r="I129" i="2"/>
  <c r="K60" i="2"/>
  <c r="I122" i="2"/>
  <c r="K64" i="2"/>
  <c r="I126" i="2"/>
  <c r="K58" i="2"/>
  <c r="I120" i="2"/>
  <c r="K65" i="2"/>
  <c r="I127" i="2"/>
  <c r="K63" i="2"/>
  <c r="I125" i="2"/>
  <c r="I118" i="2"/>
  <c r="I62" i="2"/>
  <c r="G124" i="2"/>
  <c r="K57" i="2"/>
  <c r="I119" i="2"/>
  <c r="K118" i="3"/>
  <c r="I51" i="1"/>
  <c r="K57" i="3"/>
  <c r="K119" i="3" s="1"/>
  <c r="I52" i="1"/>
  <c r="C67" i="3"/>
  <c r="C15" i="1"/>
  <c r="F20" i="10" s="1"/>
  <c r="I66" i="3"/>
  <c r="I128" i="3" s="1"/>
  <c r="G61" i="1"/>
  <c r="C62" i="3"/>
  <c r="E62" i="3" s="1"/>
  <c r="C17" i="1"/>
  <c r="I58" i="3"/>
  <c r="I120" i="3" s="1"/>
  <c r="G53" i="1"/>
  <c r="I59" i="3"/>
  <c r="I121" i="3" s="1"/>
  <c r="G54" i="1"/>
  <c r="I64" i="3"/>
  <c r="I126" i="3" s="1"/>
  <c r="G59" i="1"/>
  <c r="D8" i="3"/>
  <c r="D8" i="1" s="1"/>
  <c r="D7" i="3"/>
  <c r="D7" i="1" s="1"/>
  <c r="D6" i="3"/>
  <c r="D6" i="1" s="1"/>
  <c r="Y47" i="1" l="1"/>
  <c r="F13" i="21"/>
  <c r="H13" i="8"/>
  <c r="H13" i="18"/>
  <c r="H20" i="8"/>
  <c r="H20" i="18"/>
  <c r="C47" i="1"/>
  <c r="F13" i="10"/>
  <c r="F20" i="8"/>
  <c r="F20" i="18"/>
  <c r="K47" i="1"/>
  <c r="F13" i="14"/>
  <c r="W47" i="1"/>
  <c r="F13" i="20"/>
  <c r="U47" i="1"/>
  <c r="F13" i="19"/>
  <c r="Q47" i="1"/>
  <c r="F13" i="17"/>
  <c r="I47" i="1"/>
  <c r="F13" i="13"/>
  <c r="G4" i="3"/>
  <c r="G37" i="3" s="1"/>
  <c r="E47" i="1"/>
  <c r="F13" i="11"/>
  <c r="O47" i="1"/>
  <c r="F13" i="16"/>
  <c r="G47" i="1"/>
  <c r="F13" i="12"/>
  <c r="F4" i="3"/>
  <c r="F4" i="1" s="1"/>
  <c r="S47" i="1"/>
  <c r="F13" i="8"/>
  <c r="L4" i="2"/>
  <c r="K37" i="2"/>
  <c r="G8" i="14" s="1"/>
  <c r="M47" i="1"/>
  <c r="I4" i="3"/>
  <c r="I37" i="3" s="1"/>
  <c r="AA98" i="2"/>
  <c r="AB27" i="1"/>
  <c r="AB29" i="2"/>
  <c r="AB29" i="1" s="1"/>
  <c r="AB30" i="2"/>
  <c r="D26" i="3"/>
  <c r="D26" i="1" s="1"/>
  <c r="E4" i="1"/>
  <c r="K61" i="3"/>
  <c r="K123" i="3" s="1"/>
  <c r="M4" i="2"/>
  <c r="I58" i="1"/>
  <c r="K63" i="3"/>
  <c r="K125" i="3" s="1"/>
  <c r="I56" i="1"/>
  <c r="I55" i="1"/>
  <c r="I60" i="1"/>
  <c r="K60" i="3"/>
  <c r="K122" i="3" s="1"/>
  <c r="K65" i="3"/>
  <c r="K127" i="3" s="1"/>
  <c r="C68" i="3"/>
  <c r="C115" i="3"/>
  <c r="M68" i="2"/>
  <c r="K130" i="2"/>
  <c r="K6" i="1"/>
  <c r="K74" i="3"/>
  <c r="W8" i="1"/>
  <c r="F19" i="20" s="1"/>
  <c r="W76" i="3"/>
  <c r="H19" i="20" s="1"/>
  <c r="C7" i="1"/>
  <c r="C75" i="3"/>
  <c r="I8" i="1"/>
  <c r="F19" i="13" s="1"/>
  <c r="I76" i="3"/>
  <c r="H19" i="13" s="1"/>
  <c r="C62" i="1"/>
  <c r="C129" i="3"/>
  <c r="E7" i="1"/>
  <c r="E75" i="3"/>
  <c r="AA8" i="1"/>
  <c r="AA76" i="3"/>
  <c r="Q6" i="1"/>
  <c r="Q74" i="3"/>
  <c r="W7" i="1"/>
  <c r="W75" i="3"/>
  <c r="E57" i="1"/>
  <c r="E124" i="3"/>
  <c r="C57" i="1"/>
  <c r="C124" i="3"/>
  <c r="E6" i="1"/>
  <c r="E74" i="3"/>
  <c r="U6" i="1"/>
  <c r="U74" i="3"/>
  <c r="K7" i="1"/>
  <c r="K75" i="3"/>
  <c r="AA7" i="1"/>
  <c r="AA75" i="3"/>
  <c r="Q8" i="1"/>
  <c r="F19" i="17" s="1"/>
  <c r="Q76" i="3"/>
  <c r="H19" i="17" s="1"/>
  <c r="AA6" i="1"/>
  <c r="AA74" i="3"/>
  <c r="Q7" i="1"/>
  <c r="Q75" i="3"/>
  <c r="S7" i="1"/>
  <c r="S75" i="3"/>
  <c r="U7" i="1"/>
  <c r="U75" i="3"/>
  <c r="G7" i="1"/>
  <c r="G75" i="3"/>
  <c r="M8" i="1"/>
  <c r="F19" i="15" s="1"/>
  <c r="M76" i="3"/>
  <c r="H19" i="15" s="1"/>
  <c r="C6" i="1"/>
  <c r="C74" i="3"/>
  <c r="S6" i="1"/>
  <c r="S74" i="3"/>
  <c r="I7" i="1"/>
  <c r="I75" i="3"/>
  <c r="Y7" i="1"/>
  <c r="Y75" i="3"/>
  <c r="O8" i="1"/>
  <c r="F19" i="16" s="1"/>
  <c r="O76" i="3"/>
  <c r="H19" i="16" s="1"/>
  <c r="G6" i="1"/>
  <c r="G74" i="3"/>
  <c r="W6" i="1"/>
  <c r="W74" i="3"/>
  <c r="M7" i="1"/>
  <c r="M75" i="3"/>
  <c r="C8" i="1"/>
  <c r="F19" i="10" s="1"/>
  <c r="C76" i="3"/>
  <c r="H19" i="10" s="1"/>
  <c r="S8" i="1"/>
  <c r="S76" i="3"/>
  <c r="G8" i="1"/>
  <c r="F19" i="12" s="1"/>
  <c r="G76" i="3"/>
  <c r="H19" i="12" s="1"/>
  <c r="M6" i="1"/>
  <c r="M74" i="3"/>
  <c r="Y8" i="1"/>
  <c r="F19" i="21" s="1"/>
  <c r="Y76" i="3"/>
  <c r="H19" i="21" s="1"/>
  <c r="O6" i="1"/>
  <c r="O74" i="3"/>
  <c r="K8" i="1"/>
  <c r="F19" i="14" s="1"/>
  <c r="K76" i="3"/>
  <c r="H19" i="14" s="1"/>
  <c r="I6" i="1"/>
  <c r="I74" i="3"/>
  <c r="Y6" i="1"/>
  <c r="Y74" i="3"/>
  <c r="O7" i="1"/>
  <c r="O75" i="3"/>
  <c r="E8" i="1"/>
  <c r="F19" i="11" s="1"/>
  <c r="E76" i="3"/>
  <c r="H19" i="11" s="1"/>
  <c r="U8" i="1"/>
  <c r="F19" i="19" s="1"/>
  <c r="U76" i="3"/>
  <c r="H19" i="19" s="1"/>
  <c r="K118" i="2"/>
  <c r="M59" i="2"/>
  <c r="K121" i="2"/>
  <c r="M57" i="2"/>
  <c r="K119" i="2"/>
  <c r="M65" i="2"/>
  <c r="K127" i="2"/>
  <c r="M67" i="2"/>
  <c r="K129" i="2"/>
  <c r="M64" i="2"/>
  <c r="K126" i="2"/>
  <c r="K62" i="2"/>
  <c r="I124" i="2"/>
  <c r="M58" i="2"/>
  <c r="K120" i="2"/>
  <c r="M63" i="2"/>
  <c r="K125" i="2"/>
  <c r="M60" i="2"/>
  <c r="K122" i="2"/>
  <c r="M61" i="2"/>
  <c r="K123" i="2"/>
  <c r="K64" i="3"/>
  <c r="K126" i="3" s="1"/>
  <c r="I59" i="1"/>
  <c r="I61" i="1"/>
  <c r="K66" i="3"/>
  <c r="K128" i="3" s="1"/>
  <c r="K59" i="3"/>
  <c r="K121" i="3" s="1"/>
  <c r="I54" i="1"/>
  <c r="G62" i="3"/>
  <c r="G124" i="3" s="1"/>
  <c r="E67" i="3"/>
  <c r="E129" i="3" s="1"/>
  <c r="K58" i="3"/>
  <c r="K120" i="3" s="1"/>
  <c r="I53" i="1"/>
  <c r="M57" i="3"/>
  <c r="M119" i="3" s="1"/>
  <c r="K52" i="1"/>
  <c r="M118" i="3"/>
  <c r="K51" i="1"/>
  <c r="H19" i="8" l="1"/>
  <c r="H19" i="18"/>
  <c r="F19" i="8"/>
  <c r="F19" i="18"/>
  <c r="G4" i="1"/>
  <c r="H4" i="3"/>
  <c r="H4" i="1" s="1"/>
  <c r="N4" i="2"/>
  <c r="M37" i="2"/>
  <c r="G8" i="15" s="1"/>
  <c r="K4" i="3"/>
  <c r="K37" i="3" s="1"/>
  <c r="J4" i="3"/>
  <c r="J4" i="1" s="1"/>
  <c r="AB30" i="1"/>
  <c r="AB34" i="2"/>
  <c r="M61" i="3"/>
  <c r="M123" i="3" s="1"/>
  <c r="M65" i="3"/>
  <c r="M127" i="3" s="1"/>
  <c r="K56" i="1"/>
  <c r="K58" i="1"/>
  <c r="M63" i="3"/>
  <c r="M125" i="3" s="1"/>
  <c r="I4" i="1"/>
  <c r="O4" i="2"/>
  <c r="K60" i="1"/>
  <c r="K55" i="1"/>
  <c r="M60" i="3"/>
  <c r="M122" i="3" s="1"/>
  <c r="E68" i="3"/>
  <c r="C130" i="3"/>
  <c r="C63" i="1"/>
  <c r="O68" i="2"/>
  <c r="M130" i="2"/>
  <c r="O61" i="2"/>
  <c r="M123" i="2"/>
  <c r="M62" i="2"/>
  <c r="K124" i="2"/>
  <c r="O65" i="2"/>
  <c r="M127" i="2"/>
  <c r="O60" i="2"/>
  <c r="M122" i="2"/>
  <c r="O57" i="2"/>
  <c r="M119" i="2"/>
  <c r="O63" i="2"/>
  <c r="M125" i="2"/>
  <c r="O64" i="2"/>
  <c r="M126" i="2"/>
  <c r="O59" i="2"/>
  <c r="M121" i="2"/>
  <c r="O58" i="2"/>
  <c r="M120" i="2"/>
  <c r="O67" i="2"/>
  <c r="M129" i="2"/>
  <c r="M118" i="2"/>
  <c r="M58" i="3"/>
  <c r="M120" i="3" s="1"/>
  <c r="K53" i="1"/>
  <c r="M59" i="3"/>
  <c r="M121" i="3" s="1"/>
  <c r="K54" i="1"/>
  <c r="G67" i="3"/>
  <c r="G129" i="3" s="1"/>
  <c r="E62" i="1"/>
  <c r="O118" i="3"/>
  <c r="M51" i="1"/>
  <c r="I62" i="3"/>
  <c r="I124" i="3" s="1"/>
  <c r="G57" i="1"/>
  <c r="K61" i="1"/>
  <c r="M66" i="3"/>
  <c r="M128" i="3" s="1"/>
  <c r="O57" i="3"/>
  <c r="O119" i="3" s="1"/>
  <c r="M52" i="1"/>
  <c r="M64" i="3"/>
  <c r="M126" i="3" s="1"/>
  <c r="K59" i="1"/>
  <c r="AA16" i="1"/>
  <c r="P4" i="2" l="1"/>
  <c r="O37" i="2"/>
  <c r="G8" i="16" s="1"/>
  <c r="M4" i="3"/>
  <c r="M37" i="3" s="1"/>
  <c r="L4" i="3"/>
  <c r="L4" i="1" s="1"/>
  <c r="M56" i="1"/>
  <c r="O63" i="3"/>
  <c r="O125" i="3" s="1"/>
  <c r="O61" i="3"/>
  <c r="O123" i="3" s="1"/>
  <c r="M58" i="1"/>
  <c r="M60" i="1"/>
  <c r="O65" i="3"/>
  <c r="O127" i="3" s="1"/>
  <c r="K4" i="1"/>
  <c r="Q4" i="2"/>
  <c r="M55" i="1"/>
  <c r="O60" i="3"/>
  <c r="O122" i="3" s="1"/>
  <c r="E130" i="3"/>
  <c r="G68" i="3"/>
  <c r="E63" i="1"/>
  <c r="Q68" i="2"/>
  <c r="O130" i="2"/>
  <c r="O118" i="2"/>
  <c r="Q60" i="2"/>
  <c r="O122" i="2"/>
  <c r="Q67" i="2"/>
  <c r="O129" i="2"/>
  <c r="Q63" i="2"/>
  <c r="O125" i="2"/>
  <c r="Q65" i="2"/>
  <c r="O127" i="2"/>
  <c r="Q64" i="2"/>
  <c r="O126" i="2"/>
  <c r="Q58" i="2"/>
  <c r="O120" i="2"/>
  <c r="Q57" i="2"/>
  <c r="O119" i="2"/>
  <c r="O62" i="2"/>
  <c r="M124" i="2"/>
  <c r="Q59" i="2"/>
  <c r="O121" i="2"/>
  <c r="Q61" i="2"/>
  <c r="O123" i="2"/>
  <c r="Q118" i="3"/>
  <c r="O51" i="1"/>
  <c r="O66" i="3"/>
  <c r="O128" i="3" s="1"/>
  <c r="M61" i="1"/>
  <c r="G62" i="1"/>
  <c r="I67" i="3"/>
  <c r="I129" i="3" s="1"/>
  <c r="O64" i="3"/>
  <c r="O126" i="3" s="1"/>
  <c r="M59" i="1"/>
  <c r="O59" i="3"/>
  <c r="O121" i="3" s="1"/>
  <c r="M54" i="1"/>
  <c r="K62" i="3"/>
  <c r="K124" i="3" s="1"/>
  <c r="I57" i="1"/>
  <c r="O58" i="3"/>
  <c r="O120" i="3" s="1"/>
  <c r="M53" i="1"/>
  <c r="Q57" i="3"/>
  <c r="Q119" i="3" s="1"/>
  <c r="O52" i="1"/>
  <c r="M36" i="3"/>
  <c r="I36" i="3"/>
  <c r="W36" i="3"/>
  <c r="G36" i="3"/>
  <c r="S36" i="3"/>
  <c r="Y36" i="3"/>
  <c r="C36" i="3"/>
  <c r="Q36" i="3"/>
  <c r="O36" i="3"/>
  <c r="K36" i="3"/>
  <c r="AA36" i="3"/>
  <c r="U36" i="3"/>
  <c r="E36" i="3"/>
  <c r="G26" i="3"/>
  <c r="E26" i="3"/>
  <c r="Y26" i="3"/>
  <c r="AA26" i="3"/>
  <c r="U26" i="3"/>
  <c r="O26" i="3"/>
  <c r="Y23" i="3"/>
  <c r="W23" i="3"/>
  <c r="U23" i="3"/>
  <c r="S23" i="3"/>
  <c r="T23" i="3" s="1"/>
  <c r="T27" i="3" s="1"/>
  <c r="Q23" i="3"/>
  <c r="O23" i="3"/>
  <c r="P23" i="3" s="1"/>
  <c r="P27" i="3" s="1"/>
  <c r="M23" i="3"/>
  <c r="K23" i="3"/>
  <c r="L23" i="3" s="1"/>
  <c r="L27" i="3" s="1"/>
  <c r="I23" i="3"/>
  <c r="G23" i="3"/>
  <c r="H23" i="3" s="1"/>
  <c r="H27" i="3" s="1"/>
  <c r="E23" i="3"/>
  <c r="C23" i="3"/>
  <c r="D23" i="3" s="1"/>
  <c r="D27" i="3" s="1"/>
  <c r="D30" i="3" s="1"/>
  <c r="AA27" i="3"/>
  <c r="AA95" i="3" s="1"/>
  <c r="Q26" i="3"/>
  <c r="W26" i="3"/>
  <c r="S26" i="3"/>
  <c r="M26" i="3"/>
  <c r="R4" i="2" l="1"/>
  <c r="Q37" i="2"/>
  <c r="G8" i="17" s="1"/>
  <c r="M91" i="3"/>
  <c r="N23" i="3"/>
  <c r="N27" i="3" s="1"/>
  <c r="P30" i="3"/>
  <c r="P34" i="3" s="1"/>
  <c r="H7" i="16" s="1"/>
  <c r="P29" i="3"/>
  <c r="Q91" i="3"/>
  <c r="R23" i="3"/>
  <c r="R27" i="3" s="1"/>
  <c r="U91" i="3"/>
  <c r="V23" i="3"/>
  <c r="V27" i="3" s="1"/>
  <c r="H30" i="3"/>
  <c r="H34" i="3" s="1"/>
  <c r="H7" i="12" s="1"/>
  <c r="H29" i="3"/>
  <c r="I91" i="3"/>
  <c r="J23" i="3"/>
  <c r="J27" i="3" s="1"/>
  <c r="Y91" i="3"/>
  <c r="Z23" i="3"/>
  <c r="Z27" i="3" s="1"/>
  <c r="T30" i="3"/>
  <c r="T34" i="3" s="1"/>
  <c r="T29" i="3"/>
  <c r="W91" i="3"/>
  <c r="X23" i="3"/>
  <c r="X27" i="3" s="1"/>
  <c r="L30" i="3"/>
  <c r="L34" i="3" s="1"/>
  <c r="H7" i="14" s="1"/>
  <c r="L29" i="3"/>
  <c r="O4" i="3"/>
  <c r="O37" i="3" s="1"/>
  <c r="N4" i="3"/>
  <c r="N4" i="1" s="1"/>
  <c r="D29" i="3"/>
  <c r="E91" i="3"/>
  <c r="F23" i="3"/>
  <c r="F27" i="3" s="1"/>
  <c r="O56" i="1"/>
  <c r="O58" i="1"/>
  <c r="Q63" i="3"/>
  <c r="Q125" i="3" s="1"/>
  <c r="Q65" i="3"/>
  <c r="Q127" i="3" s="1"/>
  <c r="Q60" i="3"/>
  <c r="Q122" i="3" s="1"/>
  <c r="Q61" i="3"/>
  <c r="Q123" i="3" s="1"/>
  <c r="O60" i="1"/>
  <c r="M4" i="1"/>
  <c r="S4" i="2"/>
  <c r="O55" i="1"/>
  <c r="I68" i="3"/>
  <c r="G130" i="3"/>
  <c r="G63" i="1"/>
  <c r="S68" i="2"/>
  <c r="Q130" i="2"/>
  <c r="G26" i="1"/>
  <c r="G94" i="3"/>
  <c r="M26" i="1"/>
  <c r="M94" i="3"/>
  <c r="K27" i="3"/>
  <c r="K91" i="3"/>
  <c r="W26" i="1"/>
  <c r="W94" i="3"/>
  <c r="U26" i="1"/>
  <c r="U94" i="3"/>
  <c r="Q26" i="1"/>
  <c r="Q94" i="3"/>
  <c r="O27" i="3"/>
  <c r="O91" i="3"/>
  <c r="AA26" i="1"/>
  <c r="AA94" i="3"/>
  <c r="Y26" i="1"/>
  <c r="Y94" i="3"/>
  <c r="C27" i="3"/>
  <c r="C30" i="3" s="1"/>
  <c r="C91" i="3"/>
  <c r="S27" i="3"/>
  <c r="S29" i="3" s="1"/>
  <c r="S91" i="3"/>
  <c r="W27" i="3"/>
  <c r="W29" i="3" s="1"/>
  <c r="E26" i="1"/>
  <c r="E94" i="3"/>
  <c r="G27" i="3"/>
  <c r="G29" i="3" s="1"/>
  <c r="G91" i="3"/>
  <c r="S26" i="1"/>
  <c r="S94" i="3"/>
  <c r="O26" i="1"/>
  <c r="O94" i="3"/>
  <c r="S61" i="2"/>
  <c r="Q123" i="2"/>
  <c r="S57" i="2"/>
  <c r="Q119" i="2"/>
  <c r="S63" i="2"/>
  <c r="Q125" i="2"/>
  <c r="S64" i="2"/>
  <c r="Q126" i="2"/>
  <c r="S60" i="2"/>
  <c r="Q122" i="2"/>
  <c r="S59" i="2"/>
  <c r="Q121" i="2"/>
  <c r="S58" i="2"/>
  <c r="Q120" i="2"/>
  <c r="S67" i="2"/>
  <c r="Q129" i="2"/>
  <c r="Q62" i="2"/>
  <c r="O124" i="2"/>
  <c r="S65" i="2"/>
  <c r="Q127" i="2"/>
  <c r="Q118" i="2"/>
  <c r="M62" i="3"/>
  <c r="M124" i="3" s="1"/>
  <c r="K57" i="1"/>
  <c r="S57" i="3"/>
  <c r="S119" i="3" s="1"/>
  <c r="Q52" i="1"/>
  <c r="Q59" i="3"/>
  <c r="Q121" i="3" s="1"/>
  <c r="O54" i="1"/>
  <c r="Q58" i="3"/>
  <c r="Q120" i="3" s="1"/>
  <c r="O53" i="1"/>
  <c r="Q66" i="3"/>
  <c r="Q128" i="3" s="1"/>
  <c r="O61" i="1"/>
  <c r="AA30" i="3"/>
  <c r="AA27" i="1"/>
  <c r="K67" i="3"/>
  <c r="K129" i="3" s="1"/>
  <c r="I62" i="1"/>
  <c r="Q64" i="3"/>
  <c r="Q126" i="3" s="1"/>
  <c r="O59" i="1"/>
  <c r="S118" i="3"/>
  <c r="Q51" i="1"/>
  <c r="I36" i="2"/>
  <c r="C36" i="2"/>
  <c r="U36" i="2"/>
  <c r="E36" i="2"/>
  <c r="O36" i="2"/>
  <c r="AA36" i="2"/>
  <c r="M36" i="2"/>
  <c r="K36" i="2"/>
  <c r="G36" i="2"/>
  <c r="S36" i="2"/>
  <c r="G7" i="18" s="1"/>
  <c r="W36" i="2"/>
  <c r="Q36" i="2"/>
  <c r="Y36" i="2"/>
  <c r="K26" i="3"/>
  <c r="K94" i="3" s="1"/>
  <c r="I27" i="3"/>
  <c r="Q27" i="3"/>
  <c r="Y27" i="3"/>
  <c r="E27" i="3"/>
  <c r="M27" i="3"/>
  <c r="U27" i="3"/>
  <c r="I26" i="3"/>
  <c r="C26" i="3"/>
  <c r="C94" i="3" s="1"/>
  <c r="AA29" i="3"/>
  <c r="M36" i="1" l="1"/>
  <c r="G7" i="15"/>
  <c r="Y36" i="1"/>
  <c r="G7" i="21"/>
  <c r="O36" i="1"/>
  <c r="G7" i="16"/>
  <c r="Q36" i="1"/>
  <c r="G7" i="17"/>
  <c r="E36" i="1"/>
  <c r="G7" i="11"/>
  <c r="U36" i="1"/>
  <c r="G7" i="19"/>
  <c r="C36" i="1"/>
  <c r="G7" i="10"/>
  <c r="K36" i="1"/>
  <c r="G7" i="14"/>
  <c r="W36" i="1"/>
  <c r="G7" i="20"/>
  <c r="G36" i="1"/>
  <c r="G7" i="12"/>
  <c r="I36" i="1"/>
  <c r="G7" i="13"/>
  <c r="H7" i="8"/>
  <c r="H7" i="18"/>
  <c r="AA36" i="1"/>
  <c r="T4" i="2"/>
  <c r="S37" i="2"/>
  <c r="S36" i="1"/>
  <c r="G7" i="8"/>
  <c r="R30" i="3"/>
  <c r="R34" i="3" s="1"/>
  <c r="H7" i="17" s="1"/>
  <c r="R29" i="3"/>
  <c r="V30" i="3"/>
  <c r="V34" i="3" s="1"/>
  <c r="H7" i="19" s="1"/>
  <c r="V29" i="3"/>
  <c r="Z30" i="3"/>
  <c r="Z34" i="3" s="1"/>
  <c r="H7" i="21" s="1"/>
  <c r="Z29" i="3"/>
  <c r="X30" i="3"/>
  <c r="X34" i="3" s="1"/>
  <c r="H7" i="20" s="1"/>
  <c r="X29" i="3"/>
  <c r="N30" i="3"/>
  <c r="N34" i="3" s="1"/>
  <c r="H7" i="15" s="1"/>
  <c r="N29" i="3"/>
  <c r="J30" i="3"/>
  <c r="J34" i="3" s="1"/>
  <c r="H7" i="13" s="1"/>
  <c r="J29" i="3"/>
  <c r="Q4" i="3"/>
  <c r="Q37" i="3" s="1"/>
  <c r="P4" i="3"/>
  <c r="P4" i="1" s="1"/>
  <c r="C95" i="3"/>
  <c r="C31" i="3"/>
  <c r="F30" i="3"/>
  <c r="F29" i="3"/>
  <c r="D31" i="3"/>
  <c r="D34" i="3"/>
  <c r="H7" i="10" s="1"/>
  <c r="Q55" i="1"/>
  <c r="S61" i="3"/>
  <c r="S123" i="3" s="1"/>
  <c r="Q58" i="1"/>
  <c r="Q56" i="1"/>
  <c r="S65" i="3"/>
  <c r="S127" i="3" s="1"/>
  <c r="S60" i="3"/>
  <c r="S122" i="3" s="1"/>
  <c r="Q60" i="1"/>
  <c r="S63" i="3"/>
  <c r="S125" i="3" s="1"/>
  <c r="O4" i="1"/>
  <c r="U4" i="2"/>
  <c r="K68" i="3"/>
  <c r="I130" i="3"/>
  <c r="I63" i="1"/>
  <c r="U68" i="2"/>
  <c r="S130" i="2"/>
  <c r="S97" i="3"/>
  <c r="W97" i="3"/>
  <c r="AA98" i="3"/>
  <c r="O29" i="3"/>
  <c r="G97" i="3"/>
  <c r="AA29" i="1"/>
  <c r="AA97" i="3"/>
  <c r="Q95" i="3"/>
  <c r="Q30" i="3"/>
  <c r="I95" i="3"/>
  <c r="I30" i="3"/>
  <c r="W30" i="3"/>
  <c r="W95" i="3"/>
  <c r="I26" i="1"/>
  <c r="I94" i="3"/>
  <c r="S95" i="3"/>
  <c r="S30" i="3"/>
  <c r="K95" i="3"/>
  <c r="K30" i="3"/>
  <c r="M95" i="3"/>
  <c r="M30" i="3"/>
  <c r="G95" i="3"/>
  <c r="G30" i="3"/>
  <c r="O95" i="3"/>
  <c r="O30" i="3"/>
  <c r="U95" i="3"/>
  <c r="U30" i="3"/>
  <c r="E95" i="3"/>
  <c r="E30" i="3"/>
  <c r="Y95" i="3"/>
  <c r="Y30" i="3"/>
  <c r="S118" i="2"/>
  <c r="U58" i="2"/>
  <c r="S120" i="2"/>
  <c r="U65" i="2"/>
  <c r="S127" i="2"/>
  <c r="U59" i="2"/>
  <c r="S121" i="2"/>
  <c r="U63" i="2"/>
  <c r="S125" i="2"/>
  <c r="S62" i="2"/>
  <c r="Q124" i="2"/>
  <c r="U60" i="2"/>
  <c r="S122" i="2"/>
  <c r="U57" i="2"/>
  <c r="S119" i="2"/>
  <c r="U67" i="2"/>
  <c r="S129" i="2"/>
  <c r="U64" i="2"/>
  <c r="S126" i="2"/>
  <c r="U61" i="2"/>
  <c r="S123" i="2"/>
  <c r="AA30" i="1"/>
  <c r="U118" i="3"/>
  <c r="S51" i="1"/>
  <c r="S58" i="3"/>
  <c r="S120" i="3" s="1"/>
  <c r="Q53" i="1"/>
  <c r="U57" i="3"/>
  <c r="U119" i="3" s="1"/>
  <c r="S52" i="1"/>
  <c r="S59" i="3"/>
  <c r="S121" i="3" s="1"/>
  <c r="Q54" i="1"/>
  <c r="C29" i="3"/>
  <c r="C26" i="1"/>
  <c r="S64" i="3"/>
  <c r="S126" i="3" s="1"/>
  <c r="Q59" i="1"/>
  <c r="K29" i="3"/>
  <c r="K26" i="1"/>
  <c r="M67" i="3"/>
  <c r="M129" i="3" s="1"/>
  <c r="K62" i="1"/>
  <c r="S66" i="3"/>
  <c r="S128" i="3" s="1"/>
  <c r="Q61" i="1"/>
  <c r="O62" i="3"/>
  <c r="O124" i="3" s="1"/>
  <c r="M57" i="1"/>
  <c r="I29" i="3"/>
  <c r="Q29" i="3"/>
  <c r="E29" i="3"/>
  <c r="U29" i="3"/>
  <c r="Y29" i="3"/>
  <c r="M29" i="3"/>
  <c r="G8" i="8" l="1"/>
  <c r="G8" i="18"/>
  <c r="V4" i="2"/>
  <c r="U37" i="2"/>
  <c r="G8" i="19" s="1"/>
  <c r="S4" i="3"/>
  <c r="S37" i="3" s="1"/>
  <c r="R4" i="3"/>
  <c r="R4" i="1" s="1"/>
  <c r="F34" i="3"/>
  <c r="H7" i="11" s="1"/>
  <c r="D35" i="3"/>
  <c r="H8" i="10" s="1"/>
  <c r="F31" i="3"/>
  <c r="S55" i="1"/>
  <c r="U60" i="3"/>
  <c r="U122" i="3" s="1"/>
  <c r="S56" i="1"/>
  <c r="U61" i="3"/>
  <c r="U123" i="3" s="1"/>
  <c r="U65" i="3"/>
  <c r="U127" i="3" s="1"/>
  <c r="S60" i="1"/>
  <c r="S58" i="1"/>
  <c r="U63" i="3"/>
  <c r="U125" i="3" s="1"/>
  <c r="Q4" i="1"/>
  <c r="W4" i="2"/>
  <c r="M68" i="3"/>
  <c r="K130" i="3"/>
  <c r="K63" i="1"/>
  <c r="W68" i="2"/>
  <c r="U130" i="2"/>
  <c r="S98" i="3"/>
  <c r="Q98" i="3"/>
  <c r="Y98" i="3"/>
  <c r="G98" i="3"/>
  <c r="M98" i="3"/>
  <c r="E98" i="3"/>
  <c r="U98" i="3"/>
  <c r="W98" i="3"/>
  <c r="K98" i="3"/>
  <c r="I98" i="3"/>
  <c r="O98" i="3"/>
  <c r="I97" i="3"/>
  <c r="Y97" i="3"/>
  <c r="U97" i="3"/>
  <c r="M97" i="3"/>
  <c r="E97" i="3"/>
  <c r="O97" i="3"/>
  <c r="C98" i="3"/>
  <c r="K97" i="3"/>
  <c r="Q97" i="3"/>
  <c r="C97" i="3"/>
  <c r="W61" i="2"/>
  <c r="U123" i="2"/>
  <c r="W60" i="2"/>
  <c r="U122" i="2"/>
  <c r="W65" i="2"/>
  <c r="U127" i="2"/>
  <c r="W67" i="2"/>
  <c r="U129" i="2"/>
  <c r="W63" i="2"/>
  <c r="U125" i="2"/>
  <c r="W58" i="2"/>
  <c r="U120" i="2"/>
  <c r="W64" i="2"/>
  <c r="U126" i="2"/>
  <c r="U62" i="2"/>
  <c r="S124" i="2"/>
  <c r="W57" i="2"/>
  <c r="U119" i="2"/>
  <c r="W59" i="2"/>
  <c r="U121" i="2"/>
  <c r="U118" i="2"/>
  <c r="O67" i="3"/>
  <c r="O129" i="3" s="1"/>
  <c r="M62" i="1"/>
  <c r="U58" i="3"/>
  <c r="U120" i="3" s="1"/>
  <c r="S53" i="1"/>
  <c r="Q62" i="3"/>
  <c r="Q124" i="3" s="1"/>
  <c r="O57" i="1"/>
  <c r="U59" i="3"/>
  <c r="U121" i="3" s="1"/>
  <c r="S54" i="1"/>
  <c r="U66" i="3"/>
  <c r="U128" i="3" s="1"/>
  <c r="S61" i="1"/>
  <c r="U64" i="3"/>
  <c r="U126" i="3" s="1"/>
  <c r="S59" i="1"/>
  <c r="W57" i="3"/>
  <c r="W119" i="3" s="1"/>
  <c r="U52" i="1"/>
  <c r="W118" i="3"/>
  <c r="U51" i="1"/>
  <c r="X4" i="2" l="1"/>
  <c r="W37" i="2"/>
  <c r="G8" i="20" s="1"/>
  <c r="U4" i="3"/>
  <c r="U37" i="3" s="1"/>
  <c r="T4" i="3"/>
  <c r="T4" i="1" s="1"/>
  <c r="F35" i="3"/>
  <c r="H8" i="11" s="1"/>
  <c r="H31" i="3"/>
  <c r="U55" i="1"/>
  <c r="W60" i="3"/>
  <c r="W122" i="3" s="1"/>
  <c r="W63" i="3"/>
  <c r="W125" i="3" s="1"/>
  <c r="U60" i="1"/>
  <c r="W65" i="3"/>
  <c r="W127" i="3" s="1"/>
  <c r="U58" i="1"/>
  <c r="U56" i="1"/>
  <c r="W61" i="3"/>
  <c r="W123" i="3" s="1"/>
  <c r="S4" i="1"/>
  <c r="Y4" i="2"/>
  <c r="O68" i="3"/>
  <c r="M130" i="3"/>
  <c r="M63" i="1"/>
  <c r="Y68" i="2"/>
  <c r="W130" i="2"/>
  <c r="C99" i="3"/>
  <c r="E31" i="3"/>
  <c r="Y118" i="2"/>
  <c r="W118" i="2"/>
  <c r="W62" i="2"/>
  <c r="U124" i="2"/>
  <c r="Y67" i="2"/>
  <c r="Y129" i="2" s="1"/>
  <c r="W129" i="2"/>
  <c r="Y64" i="2"/>
  <c r="Y126" i="2" s="1"/>
  <c r="W126" i="2"/>
  <c r="Y65" i="2"/>
  <c r="Y127" i="2" s="1"/>
  <c r="W127" i="2"/>
  <c r="Y58" i="2"/>
  <c r="Y120" i="2" s="1"/>
  <c r="W120" i="2"/>
  <c r="Y60" i="2"/>
  <c r="Y122" i="2" s="1"/>
  <c r="W122" i="2"/>
  <c r="Y59" i="2"/>
  <c r="Y121" i="2" s="1"/>
  <c r="W121" i="2"/>
  <c r="Y57" i="2"/>
  <c r="Y119" i="2" s="1"/>
  <c r="W119" i="2"/>
  <c r="Y63" i="2"/>
  <c r="Y125" i="2" s="1"/>
  <c r="W125" i="2"/>
  <c r="Y61" i="2"/>
  <c r="Y123" i="2" s="1"/>
  <c r="W123" i="2"/>
  <c r="W66" i="3"/>
  <c r="W128" i="3" s="1"/>
  <c r="U61" i="1"/>
  <c r="W64" i="3"/>
  <c r="W126" i="3" s="1"/>
  <c r="U59" i="1"/>
  <c r="W58" i="3"/>
  <c r="W120" i="3" s="1"/>
  <c r="U53" i="1"/>
  <c r="Y57" i="3"/>
  <c r="W52" i="1"/>
  <c r="W59" i="3"/>
  <c r="W121" i="3" s="1"/>
  <c r="U54" i="1"/>
  <c r="W51" i="1"/>
  <c r="S62" i="3"/>
  <c r="S124" i="3" s="1"/>
  <c r="Q57" i="1"/>
  <c r="Q67" i="3"/>
  <c r="Q129" i="3" s="1"/>
  <c r="O62" i="1"/>
  <c r="Z4" i="2" l="1"/>
  <c r="Y37" i="2"/>
  <c r="G8" i="21" s="1"/>
  <c r="W4" i="3"/>
  <c r="W37" i="3" s="1"/>
  <c r="V4" i="3"/>
  <c r="V4" i="1" s="1"/>
  <c r="J31" i="3"/>
  <c r="H35" i="3"/>
  <c r="H8" i="12" s="1"/>
  <c r="W60" i="1"/>
  <c r="W55" i="1"/>
  <c r="Y60" i="3"/>
  <c r="Y55" i="1" s="1"/>
  <c r="Y65" i="3"/>
  <c r="Y60" i="1" s="1"/>
  <c r="Y63" i="3"/>
  <c r="Y125" i="3" s="1"/>
  <c r="W58" i="1"/>
  <c r="W56" i="1"/>
  <c r="Y61" i="3"/>
  <c r="Y123" i="3" s="1"/>
  <c r="U4" i="1"/>
  <c r="Q68" i="3"/>
  <c r="O130" i="3"/>
  <c r="O63" i="1"/>
  <c r="Y130" i="2"/>
  <c r="G31" i="3"/>
  <c r="E99" i="3"/>
  <c r="Y51" i="1"/>
  <c r="Y118" i="3"/>
  <c r="Y52" i="1"/>
  <c r="Y119" i="3"/>
  <c r="Y62" i="2"/>
  <c r="Y124" i="2" s="1"/>
  <c r="W124" i="2"/>
  <c r="Y64" i="3"/>
  <c r="W59" i="1"/>
  <c r="Y58" i="3"/>
  <c r="W53" i="1"/>
  <c r="Y66" i="3"/>
  <c r="W61" i="1"/>
  <c r="S67" i="3"/>
  <c r="S129" i="3" s="1"/>
  <c r="Q62" i="1"/>
  <c r="U62" i="3"/>
  <c r="U124" i="3" s="1"/>
  <c r="S57" i="1"/>
  <c r="Y59" i="3"/>
  <c r="W54" i="1"/>
  <c r="Y4" i="3" l="1"/>
  <c r="X4" i="3"/>
  <c r="X4" i="1" s="1"/>
  <c r="J35" i="3"/>
  <c r="H8" i="13" s="1"/>
  <c r="L31" i="3"/>
  <c r="Y122" i="3"/>
  <c r="Y127" i="3"/>
  <c r="Y58" i="1"/>
  <c r="Y56" i="1"/>
  <c r="W4" i="1"/>
  <c r="S68" i="3"/>
  <c r="Q130" i="3"/>
  <c r="Q63" i="1"/>
  <c r="Y59" i="1"/>
  <c r="Y126" i="3"/>
  <c r="Y61" i="1"/>
  <c r="Y128" i="3"/>
  <c r="Y54" i="1"/>
  <c r="Y121" i="3"/>
  <c r="Y53" i="1"/>
  <c r="Y120" i="3"/>
  <c r="G99" i="3"/>
  <c r="I31" i="3"/>
  <c r="W62" i="3"/>
  <c r="W124" i="3" s="1"/>
  <c r="U57" i="1"/>
  <c r="U67" i="3"/>
  <c r="U129" i="3" s="1"/>
  <c r="S62" i="1"/>
  <c r="Z4" i="3" l="1"/>
  <c r="Z4" i="1" s="1"/>
  <c r="Y37" i="3"/>
  <c r="Y4" i="1"/>
  <c r="L35" i="3"/>
  <c r="H8" i="14" s="1"/>
  <c r="N31" i="3"/>
  <c r="U68" i="3"/>
  <c r="S130" i="3"/>
  <c r="S63" i="1"/>
  <c r="I99" i="3"/>
  <c r="K31" i="3"/>
  <c r="Y62" i="3"/>
  <c r="W57" i="1"/>
  <c r="W67" i="3"/>
  <c r="W129" i="3" s="1"/>
  <c r="U62" i="1"/>
  <c r="N35" i="3" l="1"/>
  <c r="H8" i="15" s="1"/>
  <c r="P31" i="3"/>
  <c r="W68" i="3"/>
  <c r="U130" i="3"/>
  <c r="U63" i="1"/>
  <c r="Y57" i="1"/>
  <c r="Y124" i="3"/>
  <c r="K99" i="3"/>
  <c r="M31" i="3"/>
  <c r="Y67" i="3"/>
  <c r="W62" i="1"/>
  <c r="P35" i="3" l="1"/>
  <c r="H8" i="16" s="1"/>
  <c r="R31" i="3"/>
  <c r="Y68" i="3"/>
  <c r="W130" i="3"/>
  <c r="W63" i="1"/>
  <c r="Y62" i="1"/>
  <c r="Y129" i="3"/>
  <c r="M99" i="3"/>
  <c r="O31" i="3"/>
  <c r="R35" i="3" l="1"/>
  <c r="H8" i="17" s="1"/>
  <c r="T31" i="3"/>
  <c r="Y130" i="3"/>
  <c r="Y63" i="1"/>
  <c r="O99" i="3"/>
  <c r="Q31" i="3"/>
  <c r="T35" i="3" l="1"/>
  <c r="V31" i="3"/>
  <c r="Q99" i="3"/>
  <c r="S31" i="3"/>
  <c r="H8" i="8" l="1"/>
  <c r="H8" i="18"/>
  <c r="V35" i="3"/>
  <c r="H8" i="19" s="1"/>
  <c r="X31" i="3"/>
  <c r="S99" i="3"/>
  <c r="U31" i="3"/>
  <c r="X35" i="3" l="1"/>
  <c r="H8" i="20" s="1"/>
  <c r="Z31" i="3"/>
  <c r="U99" i="3"/>
  <c r="W31" i="3"/>
  <c r="Z35" i="3" l="1"/>
  <c r="H8" i="21" s="1"/>
  <c r="W99" i="3"/>
  <c r="Y31" i="3"/>
  <c r="Y99" i="3" l="1"/>
  <c r="AA91" i="2" l="1"/>
  <c r="AA23" i="1"/>
  <c r="Q23" i="2"/>
  <c r="Q23" i="1" s="1"/>
  <c r="I23" i="2"/>
  <c r="J23" i="2" s="1"/>
  <c r="E23" i="2"/>
  <c r="F23" i="2" s="1"/>
  <c r="Y23" i="2"/>
  <c r="M23" i="2"/>
  <c r="N23" i="2" s="1"/>
  <c r="O23" i="2"/>
  <c r="P23" i="2" s="1"/>
  <c r="G23" i="2"/>
  <c r="H23" i="2" s="1"/>
  <c r="K23" i="2"/>
  <c r="W23" i="2"/>
  <c r="X23" i="2" s="1"/>
  <c r="U23" i="2"/>
  <c r="V23" i="2" s="1"/>
  <c r="S23" i="2"/>
  <c r="T23" i="2" s="1"/>
  <c r="C23" i="2"/>
  <c r="J27" i="2" l="1"/>
  <c r="J27" i="1" s="1"/>
  <c r="J23" i="1"/>
  <c r="H27" i="2"/>
  <c r="H27" i="1" s="1"/>
  <c r="H23" i="1"/>
  <c r="AC23" i="2"/>
  <c r="AF23" i="2" s="1"/>
  <c r="N27" i="2"/>
  <c r="N27" i="1" s="1"/>
  <c r="N23" i="1"/>
  <c r="T27" i="2"/>
  <c r="T27" i="1" s="1"/>
  <c r="T23" i="1"/>
  <c r="V27" i="2"/>
  <c r="V27" i="1" s="1"/>
  <c r="V23" i="1"/>
  <c r="F27" i="2"/>
  <c r="F27" i="1" s="1"/>
  <c r="F23" i="1"/>
  <c r="W23" i="1"/>
  <c r="I91" i="2"/>
  <c r="X27" i="2"/>
  <c r="X27" i="1" s="1"/>
  <c r="X23" i="1"/>
  <c r="P27" i="2"/>
  <c r="P27" i="1" s="1"/>
  <c r="P23" i="1"/>
  <c r="G91" i="2"/>
  <c r="O91" i="2"/>
  <c r="R23" i="2"/>
  <c r="Q27" i="2"/>
  <c r="Q30" i="2" s="1"/>
  <c r="K27" i="2"/>
  <c r="K30" i="2" s="1"/>
  <c r="L23" i="2"/>
  <c r="U23" i="1"/>
  <c r="Y23" i="1"/>
  <c r="Z23" i="2"/>
  <c r="C23" i="1"/>
  <c r="D23" i="2"/>
  <c r="I23" i="1"/>
  <c r="I27" i="2"/>
  <c r="I30" i="2" s="1"/>
  <c r="O23" i="1"/>
  <c r="O27" i="2"/>
  <c r="O30" i="2" s="1"/>
  <c r="W91" i="2"/>
  <c r="W27" i="2"/>
  <c r="W30" i="2" s="1"/>
  <c r="M91" i="2"/>
  <c r="M27" i="2"/>
  <c r="M30" i="2" s="1"/>
  <c r="K23" i="1"/>
  <c r="Q91" i="2"/>
  <c r="S23" i="1"/>
  <c r="S27" i="2"/>
  <c r="S30" i="2" s="1"/>
  <c r="E23" i="1"/>
  <c r="E27" i="2"/>
  <c r="E30" i="2" s="1"/>
  <c r="G23" i="1"/>
  <c r="G27" i="2"/>
  <c r="G30" i="2" s="1"/>
  <c r="U91" i="2"/>
  <c r="U27" i="2"/>
  <c r="U30" i="2" s="1"/>
  <c r="Y91" i="2"/>
  <c r="Y27" i="2"/>
  <c r="Y30" i="2" s="1"/>
  <c r="S91" i="2"/>
  <c r="K91" i="2"/>
  <c r="E91" i="2"/>
  <c r="C91" i="2"/>
  <c r="M23" i="1"/>
  <c r="J29" i="2" l="1"/>
  <c r="J29" i="1" s="1"/>
  <c r="J30" i="2"/>
  <c r="J34" i="2" s="1"/>
  <c r="V29" i="2"/>
  <c r="V29" i="1" s="1"/>
  <c r="P29" i="2"/>
  <c r="P29" i="1" s="1"/>
  <c r="N29" i="2"/>
  <c r="N29" i="1" s="1"/>
  <c r="H30" i="2"/>
  <c r="H34" i="2" s="1"/>
  <c r="H29" i="2"/>
  <c r="H29" i="1" s="1"/>
  <c r="F30" i="2"/>
  <c r="F34" i="2" s="1"/>
  <c r="Z27" i="2"/>
  <c r="Z27" i="1" s="1"/>
  <c r="Z23" i="1"/>
  <c r="X29" i="2"/>
  <c r="X29" i="1" s="1"/>
  <c r="T30" i="2"/>
  <c r="V30" i="2"/>
  <c r="P30" i="2"/>
  <c r="X30" i="2"/>
  <c r="N30" i="2"/>
  <c r="T29" i="2"/>
  <c r="T29" i="1" s="1"/>
  <c r="D27" i="2"/>
  <c r="D27" i="1" s="1"/>
  <c r="D23" i="1"/>
  <c r="R27" i="2"/>
  <c r="R27" i="1" s="1"/>
  <c r="R23" i="1"/>
  <c r="K29" i="2"/>
  <c r="K97" i="2" s="1"/>
  <c r="L27" i="2"/>
  <c r="L27" i="1" s="1"/>
  <c r="L23" i="1"/>
  <c r="F29" i="2"/>
  <c r="F29" i="1" s="1"/>
  <c r="Q95" i="2"/>
  <c r="Q27" i="1"/>
  <c r="K27" i="1"/>
  <c r="Q29" i="2"/>
  <c r="Q97" i="2" s="1"/>
  <c r="K95" i="2"/>
  <c r="S95" i="2"/>
  <c r="S29" i="2"/>
  <c r="S27" i="1"/>
  <c r="M95" i="2"/>
  <c r="M29" i="2"/>
  <c r="M27" i="1"/>
  <c r="K98" i="2"/>
  <c r="K30" i="1"/>
  <c r="U95" i="2"/>
  <c r="U29" i="2"/>
  <c r="U27" i="1"/>
  <c r="W95" i="2"/>
  <c r="W29" i="2"/>
  <c r="W27" i="1"/>
  <c r="Y95" i="2"/>
  <c r="Y29" i="2"/>
  <c r="Y27" i="1"/>
  <c r="G95" i="2"/>
  <c r="G29" i="2"/>
  <c r="G27" i="1"/>
  <c r="O95" i="2"/>
  <c r="O29" i="2"/>
  <c r="O27" i="1"/>
  <c r="Q98" i="2"/>
  <c r="Q30" i="1"/>
  <c r="E29" i="2"/>
  <c r="E95" i="2"/>
  <c r="E27" i="1"/>
  <c r="I95" i="2"/>
  <c r="I29" i="2"/>
  <c r="I27" i="1"/>
  <c r="F34" i="1" l="1"/>
  <c r="F7" i="11"/>
  <c r="H34" i="1"/>
  <c r="F7" i="12"/>
  <c r="J34" i="1"/>
  <c r="F7" i="13"/>
  <c r="R30" i="2"/>
  <c r="R34" i="2" s="1"/>
  <c r="F30" i="1"/>
  <c r="Q29" i="1"/>
  <c r="J30" i="1"/>
  <c r="H30" i="1"/>
  <c r="L30" i="2"/>
  <c r="L34" i="2" s="1"/>
  <c r="L29" i="2"/>
  <c r="L29" i="1" s="1"/>
  <c r="R29" i="2"/>
  <c r="R29" i="1" s="1"/>
  <c r="P34" i="2"/>
  <c r="P30" i="1"/>
  <c r="V34" i="2"/>
  <c r="V30" i="1"/>
  <c r="K29" i="1"/>
  <c r="D29" i="2"/>
  <c r="D29" i="1" s="1"/>
  <c r="T34" i="2"/>
  <c r="F7" i="18" s="1"/>
  <c r="T30" i="1"/>
  <c r="D30" i="2"/>
  <c r="D30" i="1" s="1"/>
  <c r="Z29" i="2"/>
  <c r="Z29" i="1" s="1"/>
  <c r="N34" i="2"/>
  <c r="N30" i="1"/>
  <c r="Z30" i="2"/>
  <c r="X34" i="2"/>
  <c r="X30" i="1"/>
  <c r="M97" i="2"/>
  <c r="M29" i="1"/>
  <c r="M98" i="2"/>
  <c r="M30" i="1"/>
  <c r="O97" i="2"/>
  <c r="O29" i="1"/>
  <c r="U98" i="2"/>
  <c r="U30" i="1"/>
  <c r="E97" i="2"/>
  <c r="E29" i="1"/>
  <c r="S98" i="2"/>
  <c r="S30" i="1"/>
  <c r="I97" i="2"/>
  <c r="I29" i="1"/>
  <c r="G97" i="2"/>
  <c r="G29" i="1"/>
  <c r="W97" i="2"/>
  <c r="W29" i="1"/>
  <c r="S97" i="2"/>
  <c r="S29" i="1"/>
  <c r="G98" i="2"/>
  <c r="G30" i="1"/>
  <c r="O98" i="2"/>
  <c r="O30" i="1"/>
  <c r="Y98" i="2"/>
  <c r="Y30" i="1"/>
  <c r="U97" i="2"/>
  <c r="U29" i="1"/>
  <c r="Y97" i="2"/>
  <c r="Y29" i="1"/>
  <c r="E98" i="2"/>
  <c r="E30" i="1"/>
  <c r="I98" i="2"/>
  <c r="I30" i="1"/>
  <c r="W98" i="2"/>
  <c r="W30" i="1"/>
  <c r="P34" i="1" l="1"/>
  <c r="F7" i="16"/>
  <c r="R34" i="1"/>
  <c r="F7" i="17"/>
  <c r="X34" i="1"/>
  <c r="F7" i="20"/>
  <c r="L34" i="1"/>
  <c r="F7" i="14"/>
  <c r="N34" i="1"/>
  <c r="F7" i="15"/>
  <c r="V34" i="1"/>
  <c r="F7" i="19"/>
  <c r="T34" i="1"/>
  <c r="F7" i="8"/>
  <c r="R30" i="1"/>
  <c r="D31" i="2"/>
  <c r="D31" i="1" s="1"/>
  <c r="D34" i="2"/>
  <c r="L30" i="1"/>
  <c r="Z34" i="2"/>
  <c r="Z30" i="1"/>
  <c r="C89" i="2"/>
  <c r="C21" i="1"/>
  <c r="C27" i="2"/>
  <c r="AC27" i="2" s="1"/>
  <c r="Z34" i="1" l="1"/>
  <c r="F7" i="21"/>
  <c r="D34" i="1"/>
  <c r="F7" i="10"/>
  <c r="F31" i="2"/>
  <c r="F31" i="1" s="1"/>
  <c r="D35" i="2"/>
  <c r="AD30" i="2"/>
  <c r="AF27" i="2"/>
  <c r="C27" i="1"/>
  <c r="C30" i="2"/>
  <c r="C29" i="2"/>
  <c r="C95" i="2"/>
  <c r="D35" i="1" l="1"/>
  <c r="F8" i="10"/>
  <c r="F35" i="2"/>
  <c r="H31" i="2"/>
  <c r="H31" i="1" s="1"/>
  <c r="C31" i="2"/>
  <c r="E31" i="2" s="1"/>
  <c r="G31" i="2" s="1"/>
  <c r="I31" i="2" s="1"/>
  <c r="K31" i="2" s="1"/>
  <c r="M31" i="2" s="1"/>
  <c r="O31" i="2" s="1"/>
  <c r="Q31" i="2" s="1"/>
  <c r="S31" i="2" s="1"/>
  <c r="U31" i="2" s="1"/>
  <c r="W31" i="2" s="1"/>
  <c r="Y31" i="2" s="1"/>
  <c r="AC30" i="2"/>
  <c r="AF30" i="2" s="1"/>
  <c r="C98" i="2"/>
  <c r="C30" i="1"/>
  <c r="C31" i="1" s="1"/>
  <c r="E31" i="1" s="1"/>
  <c r="G31" i="1" s="1"/>
  <c r="I31" i="1" s="1"/>
  <c r="K31" i="1" s="1"/>
  <c r="M31" i="1" s="1"/>
  <c r="O31" i="1" s="1"/>
  <c r="Q31" i="1" s="1"/>
  <c r="S31" i="1" s="1"/>
  <c r="U31" i="1" s="1"/>
  <c r="W31" i="1" s="1"/>
  <c r="Y31" i="1" s="1"/>
  <c r="C97" i="2"/>
  <c r="C29" i="1"/>
  <c r="F35" i="1" l="1"/>
  <c r="F8" i="11"/>
  <c r="J31" i="2"/>
  <c r="J31" i="1" s="1"/>
  <c r="H35" i="2"/>
  <c r="C99" i="2"/>
  <c r="H35" i="1" l="1"/>
  <c r="F8" i="12"/>
  <c r="L31" i="2"/>
  <c r="L31" i="1" s="1"/>
  <c r="J35" i="2"/>
  <c r="E99" i="2"/>
  <c r="J35" i="1" l="1"/>
  <c r="F8" i="13"/>
  <c r="L35" i="2"/>
  <c r="N31" i="2"/>
  <c r="N31" i="1" s="1"/>
  <c r="G99" i="2"/>
  <c r="L35" i="1" l="1"/>
  <c r="F8" i="14"/>
  <c r="N35" i="2"/>
  <c r="P31" i="2"/>
  <c r="P31" i="1" s="1"/>
  <c r="I99" i="2"/>
  <c r="N35" i="1" l="1"/>
  <c r="F8" i="15"/>
  <c r="P35" i="2"/>
  <c r="R31" i="2"/>
  <c r="R31" i="1" s="1"/>
  <c r="K99" i="2"/>
  <c r="P35" i="1" l="1"/>
  <c r="F8" i="16"/>
  <c r="R35" i="2"/>
  <c r="T31" i="2"/>
  <c r="T31" i="1" s="1"/>
  <c r="M99" i="2"/>
  <c r="R35" i="1" l="1"/>
  <c r="F8" i="17"/>
  <c r="V31" i="2"/>
  <c r="V31" i="1" s="1"/>
  <c r="T35" i="2"/>
  <c r="F8" i="18" s="1"/>
  <c r="O99" i="2"/>
  <c r="T35" i="1" l="1"/>
  <c r="F8" i="8"/>
  <c r="X31" i="2"/>
  <c r="X31" i="1" s="1"/>
  <c r="V35" i="2"/>
  <c r="Q99" i="2"/>
  <c r="V35" i="1" l="1"/>
  <c r="F8" i="19"/>
  <c r="Z31" i="2"/>
  <c r="Z31" i="1" s="1"/>
  <c r="X35" i="2"/>
  <c r="S99" i="2"/>
  <c r="X35" i="1" l="1"/>
  <c r="F8" i="20"/>
  <c r="AB31" i="2"/>
  <c r="AB31" i="1" s="1"/>
  <c r="Z35" i="2"/>
  <c r="U99" i="2"/>
  <c r="Z35" i="1" l="1"/>
  <c r="F8" i="21"/>
  <c r="W99" i="2"/>
  <c r="Y99" i="2" l="1"/>
</calcChain>
</file>

<file path=xl/comments1.xml><?xml version="1.0" encoding="utf-8"?>
<comments xmlns="http://schemas.openxmlformats.org/spreadsheetml/2006/main">
  <authors>
    <author>Niels Bloch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Foderkorn +
Færdigblanding mv +
Andet indkøbt foder +
Eget grovfoder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Excl. Vand og vand-afgift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Kun vand og vand-afgift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Find cellenummeret for egenkapital primo og indsæt cellenummeret i formlen.
Husk at dividere med 12, undtagen i I alt - kolonnen.</t>
        </r>
      </text>
    </comment>
  </commentList>
</comments>
</file>

<file path=xl/comments2.xml><?xml version="1.0" encoding="utf-8"?>
<comments xmlns="http://schemas.openxmlformats.org/spreadsheetml/2006/main">
  <authors>
    <author>Niels Bloch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Foderkorn +
Færdigblanding mv +
Andet indkøbt foder +
Eget grovfoder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Excl. Vand og vand-afgift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Kun vand og vand-afgift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Find cellenummeret for egenkapital primo og indsæt cellenummeret i formlen.
Husk at dividere med 12, undtagen i I alt - kolonnen.</t>
        </r>
      </text>
    </comment>
  </commentList>
</comments>
</file>

<file path=xl/comments3.xml><?xml version="1.0" encoding="utf-8"?>
<comments xmlns="http://schemas.openxmlformats.org/spreadsheetml/2006/main">
  <authors>
    <author>Niels Bloch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Foderkorn +
Færdigblanding mv +
Andet indkøbt foder +
Eget grovfoder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Excl. Vand og vand-afgift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Husk:
Kun vand og vand-afgift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Niels Bloch:</t>
        </r>
        <r>
          <rPr>
            <sz val="9"/>
            <color indexed="81"/>
            <rFont val="Tahoma"/>
            <family val="2"/>
          </rPr>
          <t xml:space="preserve">
Find cellenummeret for egenkapital primo og indsæt cellenummeret i formlen.
Husk at dividere med 12, undtagen i I alt - kolonnen.</t>
        </r>
      </text>
    </comment>
  </commentList>
</comments>
</file>

<file path=xl/sharedStrings.xml><?xml version="1.0" encoding="utf-8"?>
<sst xmlns="http://schemas.openxmlformats.org/spreadsheetml/2006/main" count="1381" uniqueCount="144">
  <si>
    <t>Maj</t>
  </si>
  <si>
    <t>I alt</t>
  </si>
  <si>
    <t>Mælk</t>
  </si>
  <si>
    <t>Diverse vedrørende markbrug</t>
  </si>
  <si>
    <t>Dyrlæge og medicin</t>
  </si>
  <si>
    <t>Brændstof</t>
  </si>
  <si>
    <t>Energi i alt</t>
  </si>
  <si>
    <t>Vedligehold markredskaber</t>
  </si>
  <si>
    <t>Lønomkostninger</t>
  </si>
  <si>
    <t>Renteudgifter</t>
  </si>
  <si>
    <t>Prioritetsomkostninger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</si>
  <si>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</si>
  <si>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</si>
  <si>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</si>
  <si>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</si>
  <si>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</si>
  <si>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</si>
  <si>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</si>
  <si>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</si>
  <si>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</si>
  <si>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</si>
  <si>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</si>
  <si>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Mælkemængde</t>
  </si>
  <si>
    <t>Foderomkostning</t>
  </si>
  <si>
    <t>Løn</t>
  </si>
  <si>
    <t>Vand</t>
  </si>
  <si>
    <t>Afskrivninger</t>
  </si>
  <si>
    <t>Ejeraflønning</t>
  </si>
  <si>
    <t>Indtægter</t>
  </si>
  <si>
    <t>Udgifter</t>
  </si>
  <si>
    <t xml:space="preserve">Resultat </t>
  </si>
  <si>
    <t>Fremstillingspris pr. kg. mælk realiseret + forventet</t>
  </si>
  <si>
    <t>Fremstillingspris pr. kg. mælk budget</t>
  </si>
  <si>
    <t>Fremstillingspris samlet</t>
  </si>
  <si>
    <t>Budgetteret mælkepris</t>
  </si>
  <si>
    <t>Energi excl brændstof (el)</t>
  </si>
  <si>
    <t>Data til Økonomi-cards</t>
  </si>
  <si>
    <t>Realiseret og forventet:</t>
  </si>
  <si>
    <t>Diverse , husdyr</t>
  </si>
  <si>
    <t>Diverse andet i alt</t>
  </si>
  <si>
    <t>Vedligehold, staldinventar</t>
  </si>
  <si>
    <t xml:space="preserve">Vedligehold i alt </t>
  </si>
  <si>
    <t>Budget:</t>
  </si>
  <si>
    <t>Forsikringer og ejendomsskat</t>
  </si>
  <si>
    <t>Data til Fremstillingspris, mælk</t>
  </si>
  <si>
    <t>Periode: 01.01. - 30.06.2017</t>
  </si>
  <si>
    <t>År til dato: Realiseret og forventet</t>
  </si>
  <si>
    <t>Budgetopfølgning: Realiseret og forventet</t>
  </si>
  <si>
    <t>Budget-data til dashboard</t>
  </si>
  <si>
    <t>Periode: 01.01. - 31.12.2017</t>
  </si>
  <si>
    <t>Budget-data: År til dato</t>
  </si>
  <si>
    <t>Opnået mælkepris (Afregningspris)</t>
  </si>
  <si>
    <t>Fremstillingspris, budgetteret, år til dato</t>
  </si>
  <si>
    <t>Realiseret, År til dato</t>
  </si>
  <si>
    <t>Fremstillingspris samlet, år til dato</t>
  </si>
  <si>
    <t>Mælkemængde, år til dato</t>
  </si>
  <si>
    <t>fremstillingspris, år til dato</t>
  </si>
  <si>
    <t>Nummeriske (absolutte) værdier</t>
  </si>
  <si>
    <t xml:space="preserve">Diverse i alt </t>
  </si>
  <si>
    <t>Diverse i alt</t>
  </si>
  <si>
    <t>Afvigelse, Realiseret minus Budget</t>
  </si>
  <si>
    <t>Diverse vedr. husdyr</t>
  </si>
  <si>
    <t>Diverse omkostninger</t>
  </si>
  <si>
    <t>Diverse vedr. markbrug</t>
  </si>
  <si>
    <t>Vedligehold staldinventar</t>
  </si>
  <si>
    <t>Vedligehold i alt</t>
  </si>
  <si>
    <t>Budget</t>
  </si>
  <si>
    <t>Pct.-andel til 
mælkeproduktion</t>
  </si>
  <si>
    <t xml:space="preserve">I alt </t>
  </si>
  <si>
    <t>Fordelt</t>
  </si>
  <si>
    <t>Forrentning af egenkapital</t>
  </si>
  <si>
    <t>Diverse omkostninger excl. Vand</t>
  </si>
  <si>
    <t>Kvæg, salg minus køb</t>
  </si>
  <si>
    <t xml:space="preserve">Diverse, i alt </t>
  </si>
  <si>
    <t>Ejerløn</t>
  </si>
  <si>
    <t>Forrentningspct. af egenkapital</t>
  </si>
  <si>
    <t>diff</t>
  </si>
  <si>
    <t>Vedligehold fast ejendom (driftsbygn., stuehus, m.v.)</t>
  </si>
  <si>
    <t>Fremstillingspris, mælk</t>
  </si>
  <si>
    <t>BrugerID</t>
  </si>
  <si>
    <t>Kredsnr</t>
  </si>
  <si>
    <t>Ejdnr</t>
  </si>
  <si>
    <t>Periode</t>
  </si>
  <si>
    <t>Afvigelse</t>
  </si>
  <si>
    <t>Fremstillingspris</t>
  </si>
  <si>
    <t>Afregningspris</t>
  </si>
  <si>
    <t>SenesteOpdatering</t>
  </si>
  <si>
    <t>1. jan.-31 dec. 2017</t>
  </si>
  <si>
    <t>Måned:</t>
  </si>
  <si>
    <t>År til dato:</t>
  </si>
  <si>
    <t>Forventet for året:</t>
  </si>
  <si>
    <t>Økonomiske cards:</t>
  </si>
  <si>
    <t>Realiseret</t>
  </si>
  <si>
    <t>Dashboard-cards:</t>
  </si>
  <si>
    <t>El</t>
  </si>
  <si>
    <t>Diverse vedr. mark</t>
  </si>
  <si>
    <t xml:space="preserve">Energi i alt </t>
  </si>
  <si>
    <t>Foderomkostninger</t>
  </si>
  <si>
    <t>Energi excl. Brændstof (el)</t>
  </si>
  <si>
    <t>Maskinstation</t>
  </si>
  <si>
    <t>13. nov. 2017</t>
  </si>
  <si>
    <t>Sep. 2017</t>
  </si>
  <si>
    <t>1. jan.- 30.sep. 2017</t>
  </si>
  <si>
    <t>Periode: 01.01. - 30.09.2017</t>
  </si>
  <si>
    <t>Budgetteret mælkepris, år til dato</t>
  </si>
  <si>
    <t>Mælk oms., år til dato</t>
  </si>
  <si>
    <t>Opnået mælkepris, år til dato</t>
  </si>
  <si>
    <t>Jun. 2017</t>
  </si>
  <si>
    <t>Opfølgning januar 2018</t>
  </si>
  <si>
    <t>Jan. 2018</t>
  </si>
  <si>
    <t>1. jan.-31 dec. 2018</t>
  </si>
  <si>
    <t>Opfølgning februar 2018</t>
  </si>
  <si>
    <t>Feb. 2018</t>
  </si>
  <si>
    <t>Opfølgning marts 2018</t>
  </si>
  <si>
    <t>Mar. 2018</t>
  </si>
  <si>
    <t>Opfølgning april 2018</t>
  </si>
  <si>
    <t>Apr. 2018</t>
  </si>
  <si>
    <t>Opfølgning maj 2018</t>
  </si>
  <si>
    <t>Maj. 2018</t>
  </si>
  <si>
    <t>Opfølgning juli 2018</t>
  </si>
  <si>
    <t>Jul. 2018</t>
  </si>
  <si>
    <t>Opfølgning august 2018</t>
  </si>
  <si>
    <t>Aug. 2018</t>
  </si>
  <si>
    <t>Opfølgning oktober 2017</t>
  </si>
  <si>
    <t>Opfølgning juni 2017</t>
  </si>
  <si>
    <t>Opfølgning september 2017</t>
  </si>
  <si>
    <t>Okt. 2017</t>
  </si>
  <si>
    <t>Opfølgning november 2017</t>
  </si>
  <si>
    <t>Nov. 2017</t>
  </si>
  <si>
    <t>Opfølgning december 2017</t>
  </si>
  <si>
    <t>Dec. 2017</t>
  </si>
  <si>
    <t>1. jan.-31. dec. 2017</t>
  </si>
  <si>
    <t>1. jan.-30.nov. 2017</t>
  </si>
  <si>
    <t>1. jan.-31. jan. 2018</t>
  </si>
  <si>
    <t>1. jan.-28. feb. 2018</t>
  </si>
  <si>
    <t>1. jan.-31. dec. 2018</t>
  </si>
  <si>
    <t>1. jan.-31. mar. 2018</t>
  </si>
  <si>
    <t>1. jan.-30. apr. 2018</t>
  </si>
  <si>
    <t>1. jan.-31. maj. 2018</t>
  </si>
  <si>
    <t>1. jan.-30.jun. 2017</t>
  </si>
  <si>
    <t>1. jan.-31.jul. 2018</t>
  </si>
  <si>
    <t>1. jan.-31.aug. 2018</t>
  </si>
  <si>
    <t>1. jan.-30.sep. 2017</t>
  </si>
  <si>
    <t>1. jan.-31.okt.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</si>
</sst>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_ ;\-#,##0.00\ "/>
    <numFmt numFmtId="167" formatCode="#,##0.0_ ;\-#,##0.0\ "/>
    <numFmt numFmtId="168" formatCode="_ * #,##0.0_ ;_ * \-#,##0.0_ ;_ * &quot;-&quot;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4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43" fontId="0" fillId="0" borderId="0" xfId="1" applyNumberFormat="1" applyFont="1"/>
    <xf numFmtId="164" fontId="16" fillId="0" borderId="0" xfId="1" applyNumberFormat="1" applyFont="1"/>
    <xf numFmtId="164" fontId="6" fillId="33" borderId="0" xfId="7" applyNumberFormat="1" applyFill="1"/>
    <xf numFmtId="43" fontId="6" fillId="33" borderId="0" xfId="7" applyNumberFormat="1" applyFill="1"/>
    <xf numFmtId="164" fontId="8" fillId="34" borderId="0" xfId="9" applyNumberFormat="1" applyFill="1"/>
    <xf numFmtId="164" fontId="6" fillId="34" borderId="0" xfId="7" applyNumberFormat="1" applyFill="1"/>
    <xf numFmtId="164" fontId="1" fillId="0" borderId="0" xfId="1" applyNumberFormat="1" applyFont="1"/>
    <xf numFmtId="3" fontId="6" fillId="33" borderId="0" xfId="7" applyNumberFormat="1" applyFill="1"/>
    <xf numFmtId="3" fontId="0" fillId="0" borderId="0" xfId="1" applyNumberFormat="1" applyFont="1"/>
    <xf numFmtId="3" fontId="0" fillId="33" borderId="0" xfId="1" applyNumberFormat="1" applyFont="1" applyFill="1"/>
    <xf numFmtId="164" fontId="8" fillId="0" borderId="0" xfId="9" applyNumberFormat="1" applyFill="1"/>
    <xf numFmtId="43" fontId="8" fillId="0" borderId="0" xfId="9" applyNumberFormat="1" applyFill="1"/>
    <xf numFmtId="3" fontId="0" fillId="34" borderId="0" xfId="1" applyNumberFormat="1" applyFont="1" applyFill="1"/>
    <xf numFmtId="3" fontId="0" fillId="0" borderId="0" xfId="1" applyNumberFormat="1" applyFont="1" applyFill="1"/>
    <xf numFmtId="164" fontId="18" fillId="0" borderId="0" xfId="1" applyNumberFormat="1" applyFont="1"/>
    <xf numFmtId="164" fontId="19" fillId="0" borderId="0" xfId="1" applyNumberFormat="1" applyFont="1"/>
    <xf numFmtId="164" fontId="20" fillId="0" borderId="0" xfId="7" applyNumberFormat="1" applyFont="1" applyFill="1" applyAlignment="1">
      <alignment horizontal="center"/>
    </xf>
    <xf numFmtId="164" fontId="20" fillId="0" borderId="0" xfId="9" applyNumberFormat="1" applyFont="1" applyFill="1" applyAlignment="1">
      <alignment horizontal="center"/>
    </xf>
    <xf numFmtId="3" fontId="20" fillId="0" borderId="0" xfId="7" applyNumberFormat="1" applyFont="1" applyFill="1" applyAlignment="1">
      <alignment horizontal="center"/>
    </xf>
    <xf numFmtId="3" fontId="20" fillId="0" borderId="0" xfId="9" applyNumberFormat="1" applyFont="1" applyFill="1" applyAlignment="1">
      <alignment horizontal="center"/>
    </xf>
    <xf numFmtId="164" fontId="18" fillId="35" borderId="0" xfId="1" applyNumberFormat="1" applyFont="1" applyFill="1"/>
    <xf numFmtId="164" fontId="0" fillId="35" borderId="0" xfId="1" applyNumberFormat="1" applyFont="1" applyFill="1" applyAlignment="1">
      <alignment horizontal="center"/>
    </xf>
    <xf numFmtId="164" fontId="16" fillId="35" borderId="0" xfId="1" applyNumberFormat="1" applyFont="1" applyFill="1"/>
    <xf numFmtId="164" fontId="0" fillId="35" borderId="0" xfId="1" applyNumberFormat="1" applyFont="1" applyFill="1"/>
    <xf numFmtId="164" fontId="20" fillId="35" borderId="0" xfId="7" applyNumberFormat="1" applyFont="1" applyFill="1" applyAlignment="1">
      <alignment horizontal="center"/>
    </xf>
    <xf numFmtId="164" fontId="20" fillId="35" borderId="0" xfId="9" applyNumberFormat="1" applyFont="1" applyFill="1" applyAlignment="1">
      <alignment horizontal="center"/>
    </xf>
    <xf numFmtId="164" fontId="16" fillId="35" borderId="0" xfId="1" applyNumberFormat="1" applyFont="1" applyFill="1" applyAlignment="1">
      <alignment horizontal="center"/>
    </xf>
    <xf numFmtId="4" fontId="0" fillId="0" borderId="0" xfId="0" applyNumberFormat="1"/>
    <xf numFmtId="43" fontId="6" fillId="34" borderId="0" xfId="7" applyNumberFormat="1" applyFill="1"/>
    <xf numFmtId="43" fontId="8" fillId="34" borderId="0" xfId="9" applyNumberFormat="1" applyFill="1"/>
    <xf numFmtId="164" fontId="0" fillId="33" borderId="0" xfId="1" applyNumberFormat="1" applyFont="1" applyFill="1"/>
    <xf numFmtId="164" fontId="0" fillId="34" borderId="0" xfId="1" applyNumberFormat="1" applyFont="1" applyFill="1"/>
    <xf numFmtId="164" fontId="21" fillId="0" borderId="0" xfId="7" applyNumberFormat="1" applyFont="1" applyFill="1" applyAlignment="1">
      <alignment horizontal="center"/>
    </xf>
    <xf numFmtId="164" fontId="22" fillId="0" borderId="0" xfId="9" applyNumberFormat="1" applyFont="1" applyFill="1"/>
    <xf numFmtId="164" fontId="22" fillId="0" borderId="0" xfId="7" applyNumberFormat="1" applyFont="1" applyFill="1"/>
    <xf numFmtId="43" fontId="22" fillId="0" borderId="0" xfId="7" applyNumberFormat="1" applyFont="1" applyFill="1"/>
    <xf numFmtId="165" fontId="8" fillId="0" borderId="0" xfId="9" applyNumberFormat="1" applyFill="1"/>
    <xf numFmtId="165" fontId="22" fillId="0" borderId="0" xfId="9" applyNumberFormat="1" applyFont="1" applyFill="1"/>
    <xf numFmtId="165" fontId="0" fillId="33" borderId="0" xfId="1" applyNumberFormat="1" applyFont="1" applyFill="1"/>
    <xf numFmtId="165" fontId="22" fillId="0" borderId="0" xfId="7" applyNumberFormat="1" applyFont="1" applyFill="1"/>
    <xf numFmtId="165" fontId="22" fillId="0" borderId="0" xfId="1" applyNumberFormat="1" applyFont="1" applyFill="1"/>
    <xf numFmtId="165" fontId="6" fillId="33" borderId="0" xfId="7" applyNumberFormat="1" applyFill="1"/>
    <xf numFmtId="164" fontId="0" fillId="0" borderId="0" xfId="1" applyNumberFormat="1" applyFont="1" applyAlignment="1">
      <alignment horizontal="center"/>
    </xf>
    <xf numFmtId="166" fontId="8" fillId="0" borderId="0" xfId="9" applyNumberFormat="1" applyFill="1"/>
    <xf numFmtId="3" fontId="22" fillId="0" borderId="0" xfId="9" applyNumberFormat="1" applyFont="1" applyFill="1"/>
    <xf numFmtId="3" fontId="22" fillId="0" borderId="0" xfId="7" applyNumberFormat="1" applyFont="1" applyFill="1"/>
    <xf numFmtId="164" fontId="6" fillId="35" borderId="0" xfId="7" applyNumberFormat="1" applyFill="1"/>
    <xf numFmtId="164" fontId="16" fillId="0" borderId="0" xfId="1" applyNumberFormat="1" applyFont="1" applyAlignment="1">
      <alignment horizontal="center" wrapText="1"/>
    </xf>
    <xf numFmtId="164" fontId="21" fillId="36" borderId="0" xfId="7" applyNumberFormat="1" applyFont="1" applyFill="1" applyAlignment="1">
      <alignment horizontal="center"/>
    </xf>
    <xf numFmtId="164" fontId="0" fillId="36" borderId="0" xfId="1" applyNumberFormat="1" applyFont="1" applyFill="1"/>
    <xf numFmtId="164" fontId="8" fillId="36" borderId="0" xfId="9" applyNumberFormat="1" applyFill="1" applyAlignment="1">
      <alignment horizontal="center"/>
    </xf>
    <xf numFmtId="164" fontId="6" fillId="36" borderId="0" xfId="7" applyNumberFormat="1" applyFill="1"/>
    <xf numFmtId="164" fontId="8" fillId="36" borderId="0" xfId="9" applyNumberFormat="1" applyFill="1"/>
    <xf numFmtId="164" fontId="20" fillId="36" borderId="0" xfId="9" applyNumberFormat="1" applyFont="1" applyFill="1" applyAlignment="1">
      <alignment horizontal="center"/>
    </xf>
    <xf numFmtId="43" fontId="6" fillId="36" borderId="0" xfId="7" applyNumberFormat="1" applyFill="1"/>
    <xf numFmtId="43" fontId="8" fillId="36" borderId="0" xfId="9" applyNumberFormat="1" applyFill="1"/>
    <xf numFmtId="164" fontId="16" fillId="0" borderId="0" xfId="1" applyNumberFormat="1" applyFont="1" applyAlignment="1">
      <alignment horizontal="center"/>
    </xf>
    <xf numFmtId="164" fontId="18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19" fillId="0" borderId="0" xfId="1" applyNumberFormat="1" applyFont="1" applyAlignment="1">
      <alignment horizontal="center"/>
    </xf>
    <xf numFmtId="164" fontId="16" fillId="35" borderId="11" xfId="1" applyNumberFormat="1" applyFont="1" applyFill="1" applyBorder="1" applyAlignment="1">
      <alignment horizontal="center"/>
    </xf>
    <xf numFmtId="167" fontId="0" fillId="0" borderId="0" xfId="1" applyNumberFormat="1" applyFont="1"/>
    <xf numFmtId="164" fontId="16" fillId="0" borderId="10" xfId="1" applyNumberFormat="1" applyFont="1" applyBorder="1" applyAlignment="1">
      <alignment horizontal="center" wrapText="1"/>
    </xf>
    <xf numFmtId="165" fontId="22" fillId="33" borderId="0" xfId="7" applyNumberFormat="1" applyFont="1" applyFill="1"/>
    <xf numFmtId="165" fontId="22" fillId="34" borderId="0" xfId="7" applyNumberFormat="1" applyFont="1" applyFill="1"/>
    <xf numFmtId="165" fontId="22" fillId="36" borderId="0" xfId="7" applyNumberFormat="1" applyFont="1" applyFill="1"/>
    <xf numFmtId="168" fontId="8" fillId="35" borderId="0" xfId="9" applyNumberFormat="1" applyFill="1"/>
    <xf numFmtId="167" fontId="0" fillId="35" borderId="0" xfId="1" applyNumberFormat="1" applyFont="1" applyFill="1"/>
    <xf numFmtId="164" fontId="16" fillId="35" borderId="15" xfId="1" applyNumberFormat="1" applyFont="1" applyFill="1" applyBorder="1" applyAlignment="1">
      <alignment horizontal="center"/>
    </xf>
    <xf numFmtId="164" fontId="16" fillId="35" borderId="16" xfId="1" applyNumberFormat="1" applyFont="1" applyFill="1" applyBorder="1" applyAlignment="1">
      <alignment horizontal="center"/>
    </xf>
    <xf numFmtId="3" fontId="0" fillId="35" borderId="0" xfId="0" applyNumberFormat="1" applyFill="1"/>
    <xf numFmtId="0" fontId="0" fillId="35" borderId="0" xfId="0" applyFill="1"/>
    <xf numFmtId="4" fontId="0" fillId="35" borderId="0" xfId="0" applyNumberFormat="1" applyFill="1"/>
    <xf numFmtId="3" fontId="0" fillId="36" borderId="0" xfId="0" applyNumberFormat="1" applyFill="1"/>
    <xf numFmtId="164" fontId="0" fillId="36" borderId="0" xfId="1" applyNumberFormat="1" applyFont="1" applyFill="1" applyAlignment="1">
      <alignment horizontal="center"/>
    </xf>
    <xf numFmtId="0" fontId="0" fillId="36" borderId="0" xfId="0" applyFill="1"/>
    <xf numFmtId="4" fontId="0" fillId="36" borderId="0" xfId="0" applyNumberFormat="1" applyFill="1"/>
    <xf numFmtId="164" fontId="0" fillId="34" borderId="0" xfId="1" applyNumberFormat="1" applyFont="1" applyFill="1" applyAlignment="1">
      <alignment horizontal="center"/>
    </xf>
    <xf numFmtId="43" fontId="0" fillId="34" borderId="0" xfId="1" applyNumberFormat="1" applyFont="1" applyFill="1"/>
    <xf numFmtId="3" fontId="22" fillId="34" borderId="0" xfId="9" applyNumberFormat="1" applyFont="1" applyFill="1"/>
    <xf numFmtId="3" fontId="22" fillId="36" borderId="0" xfId="9" applyNumberFormat="1" applyFont="1" applyFill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164" fontId="20" fillId="0" borderId="0" xfId="9" applyNumberFormat="1" applyFont="1" applyFill="1" applyAlignment="1">
      <alignment horizontal="center"/>
    </xf>
    <xf numFmtId="164" fontId="0" fillId="0" borderId="0" xfId="1" applyNumberFormat="1" applyFont="1" applyFill="1"/>
    <xf numFmtId="164" fontId="8" fillId="33" borderId="0" xfId="9" applyNumberFormat="1" applyFill="1"/>
    <xf numFmtId="43" fontId="8" fillId="33" borderId="0" xfId="9" applyNumberFormat="1" applyFill="1"/>
    <xf numFmtId="43" fontId="0" fillId="0" borderId="0" xfId="0" applyNumberFormat="1"/>
    <xf numFmtId="3" fontId="0" fillId="35" borderId="0" xfId="1" applyNumberFormat="1" applyFont="1" applyFill="1"/>
    <xf numFmtId="3" fontId="8" fillId="0" borderId="0" xfId="9" applyNumberFormat="1" applyFill="1"/>
    <xf numFmtId="0" fontId="16" fillId="0" borderId="0" xfId="0" applyFont="1" applyAlignment="1">
      <alignment horizontal="center"/>
    </xf>
    <xf numFmtId="0" fontId="25" fillId="0" borderId="0" xfId="0" applyFont="1"/>
    <xf numFmtId="17" fontId="0" fillId="0" borderId="0" xfId="0" applyNumberFormat="1" applyAlignment="1">
      <alignment horizontal="right"/>
    </xf>
    <xf numFmtId="167" fontId="0" fillId="0" borderId="10" xfId="1" applyNumberFormat="1" applyFont="1" applyBorder="1" applyAlignment="1">
      <alignment horizontal="center" vertical="center"/>
    </xf>
    <xf numFmtId="167" fontId="0" fillId="0" borderId="12" xfId="1" applyNumberFormat="1" applyFont="1" applyBorder="1" applyAlignment="1">
      <alignment horizontal="center" vertical="center"/>
    </xf>
    <xf numFmtId="167" fontId="0" fillId="0" borderId="11" xfId="1" applyNumberFormat="1" applyFont="1" applyBorder="1" applyAlignment="1">
      <alignment horizontal="center" vertical="center"/>
    </xf>
    <xf numFmtId="167" fontId="16" fillId="0" borderId="12" xfId="1" applyNumberFormat="1" applyFont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20" fillId="0" borderId="0" xfId="9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20" fillId="0" borderId="0" xfId="7" applyNumberFormat="1" applyFont="1" applyFill="1" applyAlignment="1">
      <alignment horizontal="center"/>
    </xf>
    <xf numFmtId="164" fontId="16" fillId="35" borderId="10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164" fontId="16" fillId="35" borderId="13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c.europa.eu/agriculture/index_d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476250</xdr:colOff>
      <xdr:row>20</xdr:row>
      <xdr:rowOff>19050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1850" cy="382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7" sqref="M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113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114</v>
      </c>
      <c r="F7" s="93" t="e">
        <f>-'Realiseret+Forventet'!H34</f>
        <v>#DIV/0!</v>
      </c>
      <c r="G7" s="93" t="e">
        <f>'Realiseret+Forventet'!G36</f>
        <v>#DIV/0!</v>
      </c>
      <c r="H7" s="93" t="e">
        <f>-Budget!H34</f>
        <v>#DIV/0!</v>
      </c>
      <c r="I7" s="88" t="s">
        <v>100</v>
      </c>
    </row>
    <row r="8" spans="1:11" x14ac:dyDescent="0.25">
      <c r="A8" s="85" t="s">
        <v>89</v>
      </c>
      <c r="E8" s="88" t="s">
        <v>136</v>
      </c>
      <c r="F8" s="93" t="e">
        <f>-'Realiseret+Forventet'!H35</f>
        <v>#DIV/0!</v>
      </c>
      <c r="G8" s="93" t="e">
        <f>'Realiseret+Forventet'!G37</f>
        <v>#DIV/0!</v>
      </c>
      <c r="H8" s="93" t="e">
        <f>-Budget!H35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114</v>
      </c>
      <c r="F12" s="1">
        <f>Afvigelse!G12</f>
        <v>0</v>
      </c>
      <c r="G12" s="1">
        <f>'Realiseret+Forventet'!G80</f>
        <v>0</v>
      </c>
      <c r="H12" s="1">
        <f>Budget!G80</f>
        <v>0</v>
      </c>
      <c r="I12" s="88" t="s">
        <v>100</v>
      </c>
    </row>
    <row r="13" spans="1:11" x14ac:dyDescent="0.25">
      <c r="A13" t="s">
        <v>62</v>
      </c>
      <c r="E13" s="88" t="s">
        <v>114</v>
      </c>
      <c r="F13" s="1">
        <f>Afvigelse!G17+Afvigelse!G18</f>
        <v>0</v>
      </c>
      <c r="G13" s="1">
        <f>'Realiseret+Forventet'!G85+'Realiseret+Forventet'!G86</f>
        <v>0</v>
      </c>
      <c r="H13" s="1">
        <f>Budget!G85+Budget!G86</f>
        <v>0</v>
      </c>
      <c r="I13" s="88" t="s">
        <v>100</v>
      </c>
    </row>
    <row r="14" spans="1:11" x14ac:dyDescent="0.25">
      <c r="A14" t="s">
        <v>61</v>
      </c>
      <c r="E14" s="88" t="s">
        <v>114</v>
      </c>
      <c r="F14" s="1">
        <f>Afvigelse!G10</f>
        <v>0</v>
      </c>
      <c r="G14" s="1">
        <f>'Realiseret+Forventet'!G78</f>
        <v>0</v>
      </c>
      <c r="H14" s="1">
        <f>Budget!G78</f>
        <v>0</v>
      </c>
      <c r="I14" s="88" t="s">
        <v>100</v>
      </c>
    </row>
    <row r="15" spans="1:11" x14ac:dyDescent="0.25">
      <c r="A15" t="s">
        <v>95</v>
      </c>
      <c r="E15" s="88" t="s">
        <v>114</v>
      </c>
      <c r="F15" s="1">
        <f>Afvigelse!G43</f>
        <v>0</v>
      </c>
      <c r="G15" s="1">
        <f>'Realiseret+Forventet'!G111</f>
        <v>0</v>
      </c>
      <c r="H15" s="1">
        <f>Budget!G111</f>
        <v>0</v>
      </c>
      <c r="I15" s="88" t="s">
        <v>100</v>
      </c>
    </row>
    <row r="16" spans="1:11" x14ac:dyDescent="0.25">
      <c r="A16" t="s">
        <v>4</v>
      </c>
      <c r="E16" s="88" t="s">
        <v>114</v>
      </c>
      <c r="F16" s="1">
        <f>Afvigelse!G9</f>
        <v>0</v>
      </c>
      <c r="G16" s="1">
        <f>'Realiseret+Forventet'!G77</f>
        <v>0</v>
      </c>
      <c r="H16" s="1">
        <f>Budget!G77</f>
        <v>0</v>
      </c>
      <c r="I16" s="88" t="s">
        <v>100</v>
      </c>
    </row>
    <row r="17" spans="1:9" x14ac:dyDescent="0.25">
      <c r="A17" t="s">
        <v>94</v>
      </c>
      <c r="E17" s="88" t="s">
        <v>114</v>
      </c>
      <c r="F17" s="1">
        <f>Afvigelse!G11</f>
        <v>0</v>
      </c>
      <c r="G17" s="1">
        <f>'Realiseret+Forventet'!G79</f>
        <v>0</v>
      </c>
      <c r="H17" s="1">
        <f>Budget!G79</f>
        <v>0</v>
      </c>
      <c r="I17" s="88" t="s">
        <v>100</v>
      </c>
    </row>
    <row r="18" spans="1:9" x14ac:dyDescent="0.25">
      <c r="A18" t="s">
        <v>96</v>
      </c>
      <c r="E18" s="88" t="s">
        <v>114</v>
      </c>
      <c r="F18" s="1">
        <f>Afvigelse!G42</f>
        <v>0</v>
      </c>
      <c r="G18" s="1">
        <f>'Realiseret+Forventet'!G110</f>
        <v>0</v>
      </c>
      <c r="H18" s="1">
        <f>Budget!G110</f>
        <v>0</v>
      </c>
      <c r="I18" s="88" t="s">
        <v>100</v>
      </c>
    </row>
    <row r="19" spans="1:9" x14ac:dyDescent="0.25">
      <c r="A19" t="s">
        <v>97</v>
      </c>
      <c r="E19" s="88" t="s">
        <v>114</v>
      </c>
      <c r="F19" s="1">
        <f>Afvigelse!G8</f>
        <v>0</v>
      </c>
      <c r="G19" s="1">
        <f>'Realiseret+Forventet'!G76</f>
        <v>0</v>
      </c>
      <c r="H19" s="1">
        <f>Budget!G76</f>
        <v>0</v>
      </c>
      <c r="I19" s="88" t="s">
        <v>100</v>
      </c>
    </row>
    <row r="20" spans="1:9" x14ac:dyDescent="0.25">
      <c r="A20" t="s">
        <v>8</v>
      </c>
      <c r="E20" s="88" t="s">
        <v>114</v>
      </c>
      <c r="F20" s="1">
        <f>Afvigelse!G15</f>
        <v>0</v>
      </c>
      <c r="G20" s="1">
        <f>'Realiseret+Forventet'!G83</f>
        <v>0</v>
      </c>
      <c r="H20" s="1">
        <f>Budget!G83</f>
        <v>0</v>
      </c>
      <c r="I20" s="88" t="s">
        <v>100</v>
      </c>
    </row>
    <row r="21" spans="1:9" x14ac:dyDescent="0.25">
      <c r="A21" t="s">
        <v>99</v>
      </c>
      <c r="E21" s="88" t="s">
        <v>114</v>
      </c>
      <c r="F21" s="1">
        <f>Afvigelse!G44</f>
        <v>0</v>
      </c>
      <c r="G21" s="1">
        <f>'Realiseret+Forventet'!G112</f>
        <v>0</v>
      </c>
      <c r="H21" s="1">
        <f>Budget!G112</f>
        <v>0</v>
      </c>
      <c r="I21" s="88" t="s">
        <v>100</v>
      </c>
    </row>
    <row r="22" spans="1:9" x14ac:dyDescent="0.25">
      <c r="A22" t="s">
        <v>65</v>
      </c>
      <c r="E22" s="88" t="s">
        <v>114</v>
      </c>
      <c r="F22" s="1">
        <f>Afvigelse!G46</f>
        <v>0</v>
      </c>
      <c r="G22" s="1">
        <f>'Realiseret+Forventet'!G114</f>
        <v>0</v>
      </c>
      <c r="H22" s="1">
        <f>Budget!G114</f>
        <v>0</v>
      </c>
      <c r="I22" s="88" t="s">
        <v>100</v>
      </c>
    </row>
    <row r="23" spans="1:9" x14ac:dyDescent="0.25">
      <c r="A23" t="s">
        <v>7</v>
      </c>
      <c r="E23" s="88" t="s">
        <v>114</v>
      </c>
      <c r="F23" s="1">
        <f>Afvigelse!G45</f>
        <v>0</v>
      </c>
      <c r="G23" s="1">
        <f>'Realiseret+Forventet'!G113</f>
        <v>0</v>
      </c>
      <c r="H23" s="1">
        <f>Budget!G113</f>
        <v>0</v>
      </c>
      <c r="I23" s="88" t="s">
        <v>100</v>
      </c>
    </row>
    <row r="24" spans="1:9" x14ac:dyDescent="0.25">
      <c r="A24" t="s">
        <v>64</v>
      </c>
      <c r="E24" s="88" t="s">
        <v>114</v>
      </c>
      <c r="F24" s="1">
        <f>Afvigelse!G13</f>
        <v>0</v>
      </c>
      <c r="G24" s="1">
        <f>'Realiseret+Forventet'!G81</f>
        <v>0</v>
      </c>
      <c r="H24" s="1">
        <f>Budget!G81</f>
        <v>0</v>
      </c>
      <c r="I24" s="88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115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116</v>
      </c>
      <c r="F7" s="93" t="e">
        <f>-'Realiseret+Forventet'!J34</f>
        <v>#DIV/0!</v>
      </c>
      <c r="G7" s="93" t="e">
        <f>'Realiseret+Forventet'!I36</f>
        <v>#DIV/0!</v>
      </c>
      <c r="H7" s="93" t="e">
        <f>-Budget!J34</f>
        <v>#DIV/0!</v>
      </c>
      <c r="I7" s="88" t="s">
        <v>100</v>
      </c>
    </row>
    <row r="8" spans="1:11" x14ac:dyDescent="0.25">
      <c r="A8" s="85" t="s">
        <v>89</v>
      </c>
      <c r="E8" s="88" t="s">
        <v>137</v>
      </c>
      <c r="F8" s="93" t="e">
        <f>-'Realiseret+Forventet'!J35</f>
        <v>#DIV/0!</v>
      </c>
      <c r="G8" s="93" t="e">
        <f>'Realiseret+Forventet'!I37</f>
        <v>#DIV/0!</v>
      </c>
      <c r="H8" s="93" t="e">
        <f>-Budget!J35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116</v>
      </c>
      <c r="F12" s="1">
        <f>Afvigelse!I12</f>
        <v>0</v>
      </c>
      <c r="G12" s="1">
        <f>'Realiseret+Forventet'!I80</f>
        <v>0</v>
      </c>
      <c r="H12" s="1">
        <f>Budget!I80</f>
        <v>0</v>
      </c>
      <c r="I12" s="88" t="s">
        <v>100</v>
      </c>
    </row>
    <row r="13" spans="1:11" x14ac:dyDescent="0.25">
      <c r="A13" t="s">
        <v>62</v>
      </c>
      <c r="E13" s="88" t="s">
        <v>116</v>
      </c>
      <c r="F13" s="1">
        <f>Afvigelse!I17+Afvigelse!I18</f>
        <v>0</v>
      </c>
      <c r="G13" s="1">
        <f>'Realiseret+Forventet'!I85+'Realiseret+Forventet'!I86</f>
        <v>0</v>
      </c>
      <c r="H13" s="1">
        <f>Budget!I85+Budget!I86</f>
        <v>0</v>
      </c>
      <c r="I13" s="88" t="s">
        <v>100</v>
      </c>
    </row>
    <row r="14" spans="1:11" x14ac:dyDescent="0.25">
      <c r="A14" t="s">
        <v>61</v>
      </c>
      <c r="E14" s="88" t="s">
        <v>116</v>
      </c>
      <c r="F14" s="1">
        <f>Afvigelse!I10</f>
        <v>0</v>
      </c>
      <c r="G14" s="1">
        <f>'Realiseret+Forventet'!I78</f>
        <v>0</v>
      </c>
      <c r="H14" s="1">
        <f>Budget!I78</f>
        <v>0</v>
      </c>
      <c r="I14" s="88" t="s">
        <v>100</v>
      </c>
    </row>
    <row r="15" spans="1:11" x14ac:dyDescent="0.25">
      <c r="A15" t="s">
        <v>95</v>
      </c>
      <c r="E15" s="88" t="s">
        <v>116</v>
      </c>
      <c r="F15" s="1">
        <f>Afvigelse!I43</f>
        <v>0</v>
      </c>
      <c r="G15" s="1">
        <f>'Realiseret+Forventet'!I111</f>
        <v>0</v>
      </c>
      <c r="H15" s="1">
        <f>Budget!I111</f>
        <v>0</v>
      </c>
      <c r="I15" s="88" t="s">
        <v>100</v>
      </c>
    </row>
    <row r="16" spans="1:11" x14ac:dyDescent="0.25">
      <c r="A16" t="s">
        <v>4</v>
      </c>
      <c r="E16" s="88" t="s">
        <v>116</v>
      </c>
      <c r="F16" s="1">
        <f>Afvigelse!I9</f>
        <v>0</v>
      </c>
      <c r="G16" s="1">
        <f>'Realiseret+Forventet'!I77</f>
        <v>0</v>
      </c>
      <c r="H16" s="1">
        <f>Budget!I77</f>
        <v>0</v>
      </c>
      <c r="I16" s="88" t="s">
        <v>100</v>
      </c>
    </row>
    <row r="17" spans="1:9" x14ac:dyDescent="0.25">
      <c r="A17" t="s">
        <v>94</v>
      </c>
      <c r="E17" s="88" t="s">
        <v>116</v>
      </c>
      <c r="F17" s="1">
        <f>Afvigelse!I11</f>
        <v>0</v>
      </c>
      <c r="G17" s="1">
        <f>'Realiseret+Forventet'!I79</f>
        <v>0</v>
      </c>
      <c r="H17" s="1">
        <f>Budget!I79</f>
        <v>0</v>
      </c>
      <c r="I17" s="88" t="s">
        <v>100</v>
      </c>
    </row>
    <row r="18" spans="1:9" x14ac:dyDescent="0.25">
      <c r="A18" t="s">
        <v>96</v>
      </c>
      <c r="E18" s="88" t="s">
        <v>116</v>
      </c>
      <c r="F18" s="1">
        <f>Afvigelse!I42</f>
        <v>0</v>
      </c>
      <c r="G18" s="1">
        <f>'Realiseret+Forventet'!I110</f>
        <v>0</v>
      </c>
      <c r="H18" s="1">
        <f>Budget!I110</f>
        <v>0</v>
      </c>
      <c r="I18" s="88" t="s">
        <v>100</v>
      </c>
    </row>
    <row r="19" spans="1:9" x14ac:dyDescent="0.25">
      <c r="A19" t="s">
        <v>97</v>
      </c>
      <c r="E19" s="88" t="s">
        <v>116</v>
      </c>
      <c r="F19" s="1">
        <f>Afvigelse!I8</f>
        <v>0</v>
      </c>
      <c r="G19" s="1">
        <f>'Realiseret+Forventet'!I76</f>
        <v>0</v>
      </c>
      <c r="H19" s="1">
        <f>Budget!I76</f>
        <v>0</v>
      </c>
      <c r="I19" s="88" t="s">
        <v>100</v>
      </c>
    </row>
    <row r="20" spans="1:9" x14ac:dyDescent="0.25">
      <c r="A20" t="s">
        <v>8</v>
      </c>
      <c r="E20" s="88" t="s">
        <v>116</v>
      </c>
      <c r="F20" s="1">
        <f>Afvigelse!I15</f>
        <v>0</v>
      </c>
      <c r="G20" s="1">
        <f>'Realiseret+Forventet'!I83</f>
        <v>0</v>
      </c>
      <c r="H20" s="1">
        <f>Budget!I83</f>
        <v>0</v>
      </c>
      <c r="I20" s="88" t="s">
        <v>100</v>
      </c>
    </row>
    <row r="21" spans="1:9" x14ac:dyDescent="0.25">
      <c r="A21" t="s">
        <v>99</v>
      </c>
      <c r="E21" s="88" t="s">
        <v>116</v>
      </c>
      <c r="F21" s="1">
        <f>Afvigelse!I44</f>
        <v>0</v>
      </c>
      <c r="G21" s="1">
        <f>'Realiseret+Forventet'!I112</f>
        <v>0</v>
      </c>
      <c r="H21" s="1">
        <f>Budget!I112</f>
        <v>0</v>
      </c>
      <c r="I21" s="88" t="s">
        <v>100</v>
      </c>
    </row>
    <row r="22" spans="1:9" x14ac:dyDescent="0.25">
      <c r="A22" t="s">
        <v>65</v>
      </c>
      <c r="E22" s="88" t="s">
        <v>116</v>
      </c>
      <c r="F22" s="1">
        <f>Afvigelse!I46</f>
        <v>0</v>
      </c>
      <c r="G22" s="1">
        <f>'Realiseret+Forventet'!I114</f>
        <v>0</v>
      </c>
      <c r="H22" s="1">
        <f>Budget!I114</f>
        <v>0</v>
      </c>
      <c r="I22" s="88" t="s">
        <v>100</v>
      </c>
    </row>
    <row r="23" spans="1:9" x14ac:dyDescent="0.25">
      <c r="A23" t="s">
        <v>7</v>
      </c>
      <c r="E23" s="88" t="s">
        <v>116</v>
      </c>
      <c r="F23" s="1">
        <f>Afvigelse!I45</f>
        <v>0</v>
      </c>
      <c r="G23" s="1">
        <f>'Realiseret+Forventet'!I113</f>
        <v>0</v>
      </c>
      <c r="H23" s="1">
        <f>Budget!I113</f>
        <v>0</v>
      </c>
      <c r="I23" s="88" t="s">
        <v>100</v>
      </c>
    </row>
    <row r="24" spans="1:9" x14ac:dyDescent="0.25">
      <c r="A24" t="s">
        <v>64</v>
      </c>
      <c r="E24" s="88" t="s">
        <v>116</v>
      </c>
      <c r="F24" s="1">
        <f>Afvigelse!I13</f>
        <v>0</v>
      </c>
      <c r="G24" s="1">
        <f>'Realiseret+Forventet'!I81</f>
        <v>0</v>
      </c>
      <c r="H24" s="1">
        <f>Budget!I81</f>
        <v>0</v>
      </c>
      <c r="I24" s="88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117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98" t="s">
        <v>118</v>
      </c>
      <c r="F7" s="93" t="e">
        <f>-'Realiseret+Forventet'!L34</f>
        <v>#DIV/0!</v>
      </c>
      <c r="G7" s="93" t="e">
        <f>'Realiseret+Forventet'!K36</f>
        <v>#DIV/0!</v>
      </c>
      <c r="H7" s="93" t="e">
        <f>-Budget!L34</f>
        <v>#DIV/0!</v>
      </c>
      <c r="I7" s="88" t="s">
        <v>100</v>
      </c>
    </row>
    <row r="8" spans="1:11" x14ac:dyDescent="0.25">
      <c r="A8" s="85" t="s">
        <v>89</v>
      </c>
      <c r="E8" s="88" t="s">
        <v>138</v>
      </c>
      <c r="F8" s="93" t="e">
        <f>-'Realiseret+Forventet'!L35</f>
        <v>#DIV/0!</v>
      </c>
      <c r="G8" s="93" t="e">
        <f>'Realiseret+Forventet'!K37</f>
        <v>#DIV/0!</v>
      </c>
      <c r="H8" s="93" t="e">
        <f>-Budget!L35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118</v>
      </c>
      <c r="F12" s="1">
        <f>Afvigelse!K12</f>
        <v>0</v>
      </c>
      <c r="G12" s="1">
        <f>'Realiseret+Forventet'!K80</f>
        <v>0</v>
      </c>
      <c r="H12" s="1">
        <f>Budget!K80</f>
        <v>0</v>
      </c>
      <c r="I12" s="88" t="s">
        <v>100</v>
      </c>
    </row>
    <row r="13" spans="1:11" x14ac:dyDescent="0.25">
      <c r="A13" t="s">
        <v>62</v>
      </c>
      <c r="E13" s="88" t="s">
        <v>118</v>
      </c>
      <c r="F13" s="1">
        <f>Afvigelse!K17+Afvigelse!K18</f>
        <v>0</v>
      </c>
      <c r="G13" s="1">
        <f>'Realiseret+Forventet'!K85+'Realiseret+Forventet'!K86</f>
        <v>0</v>
      </c>
      <c r="H13" s="1">
        <f>Budget!K85+Budget!K86</f>
        <v>0</v>
      </c>
      <c r="I13" s="88" t="s">
        <v>100</v>
      </c>
    </row>
    <row r="14" spans="1:11" x14ac:dyDescent="0.25">
      <c r="A14" t="s">
        <v>61</v>
      </c>
      <c r="E14" s="88" t="s">
        <v>118</v>
      </c>
      <c r="F14" s="1">
        <f>Afvigelse!K10</f>
        <v>0</v>
      </c>
      <c r="G14" s="1">
        <f>'Realiseret+Forventet'!K78</f>
        <v>0</v>
      </c>
      <c r="H14" s="1">
        <f>Budget!K78</f>
        <v>0</v>
      </c>
      <c r="I14" s="88" t="s">
        <v>100</v>
      </c>
    </row>
    <row r="15" spans="1:11" x14ac:dyDescent="0.25">
      <c r="A15" t="s">
        <v>95</v>
      </c>
      <c r="E15" s="88" t="s">
        <v>118</v>
      </c>
      <c r="F15" s="1">
        <f>Afvigelse!K43</f>
        <v>0</v>
      </c>
      <c r="G15" s="1">
        <f>'Realiseret+Forventet'!K111</f>
        <v>0</v>
      </c>
      <c r="H15" s="1">
        <f>Budget!K111</f>
        <v>0</v>
      </c>
      <c r="I15" s="88" t="s">
        <v>100</v>
      </c>
    </row>
    <row r="16" spans="1:11" x14ac:dyDescent="0.25">
      <c r="A16" t="s">
        <v>4</v>
      </c>
      <c r="E16" s="88" t="s">
        <v>118</v>
      </c>
      <c r="F16" s="1">
        <f>Afvigelse!K9</f>
        <v>0</v>
      </c>
      <c r="G16" s="1">
        <f>'Realiseret+Forventet'!K77</f>
        <v>0</v>
      </c>
      <c r="H16" s="1">
        <f>Budget!K77</f>
        <v>0</v>
      </c>
      <c r="I16" s="88" t="s">
        <v>100</v>
      </c>
    </row>
    <row r="17" spans="1:9" x14ac:dyDescent="0.25">
      <c r="A17" t="s">
        <v>94</v>
      </c>
      <c r="E17" s="88" t="s">
        <v>118</v>
      </c>
      <c r="F17" s="1">
        <f>Afvigelse!K11</f>
        <v>0</v>
      </c>
      <c r="G17" s="1">
        <f>'Realiseret+Forventet'!K79</f>
        <v>0</v>
      </c>
      <c r="H17" s="1">
        <f>Budget!K79</f>
        <v>0</v>
      </c>
      <c r="I17" s="88" t="s">
        <v>100</v>
      </c>
    </row>
    <row r="18" spans="1:9" x14ac:dyDescent="0.25">
      <c r="A18" t="s">
        <v>96</v>
      </c>
      <c r="E18" s="88" t="s">
        <v>118</v>
      </c>
      <c r="F18" s="1">
        <f>Afvigelse!K42</f>
        <v>0</v>
      </c>
      <c r="G18" s="1">
        <f>'Realiseret+Forventet'!K110</f>
        <v>0</v>
      </c>
      <c r="H18" s="1">
        <f>Budget!K110</f>
        <v>0</v>
      </c>
      <c r="I18" s="88" t="s">
        <v>100</v>
      </c>
    </row>
    <row r="19" spans="1:9" x14ac:dyDescent="0.25">
      <c r="A19" t="s">
        <v>97</v>
      </c>
      <c r="E19" s="88" t="s">
        <v>118</v>
      </c>
      <c r="F19" s="1">
        <f>Afvigelse!K8</f>
        <v>0</v>
      </c>
      <c r="G19" s="1">
        <f>'Realiseret+Forventet'!K76</f>
        <v>0</v>
      </c>
      <c r="H19" s="1">
        <f>Budget!K76</f>
        <v>0</v>
      </c>
      <c r="I19" s="88" t="s">
        <v>100</v>
      </c>
    </row>
    <row r="20" spans="1:9" x14ac:dyDescent="0.25">
      <c r="A20" t="s">
        <v>8</v>
      </c>
      <c r="E20" s="88" t="s">
        <v>118</v>
      </c>
      <c r="F20" s="1">
        <f>Afvigelse!K15</f>
        <v>0</v>
      </c>
      <c r="G20" s="1">
        <f>'Realiseret+Forventet'!K83</f>
        <v>0</v>
      </c>
      <c r="H20" s="1">
        <f>Budget!K83</f>
        <v>0</v>
      </c>
      <c r="I20" s="88" t="s">
        <v>100</v>
      </c>
    </row>
    <row r="21" spans="1:9" x14ac:dyDescent="0.25">
      <c r="A21" t="s">
        <v>99</v>
      </c>
      <c r="E21" s="88" t="s">
        <v>118</v>
      </c>
      <c r="F21" s="1">
        <f>Afvigelse!K44</f>
        <v>0</v>
      </c>
      <c r="G21" s="1">
        <f>'Realiseret+Forventet'!K112</f>
        <v>0</v>
      </c>
      <c r="H21" s="1">
        <f>Budget!K112</f>
        <v>0</v>
      </c>
      <c r="I21" s="88" t="s">
        <v>100</v>
      </c>
    </row>
    <row r="22" spans="1:9" x14ac:dyDescent="0.25">
      <c r="A22" t="s">
        <v>65</v>
      </c>
      <c r="E22" s="88" t="s">
        <v>118</v>
      </c>
      <c r="F22" s="1">
        <f>Afvigelse!K46</f>
        <v>0</v>
      </c>
      <c r="G22" s="1">
        <f>'Realiseret+Forventet'!K114</f>
        <v>0</v>
      </c>
      <c r="H22" s="1">
        <f>Budget!K114</f>
        <v>0</v>
      </c>
      <c r="I22" s="88" t="s">
        <v>100</v>
      </c>
    </row>
    <row r="23" spans="1:9" x14ac:dyDescent="0.25">
      <c r="A23" t="s">
        <v>7</v>
      </c>
      <c r="E23" s="88" t="s">
        <v>118</v>
      </c>
      <c r="F23" s="1">
        <f>Afvigelse!K45</f>
        <v>0</v>
      </c>
      <c r="G23" s="1">
        <f>'Realiseret+Forventet'!K113</f>
        <v>0</v>
      </c>
      <c r="H23" s="1">
        <f>Budget!K113</f>
        <v>0</v>
      </c>
      <c r="I23" s="88" t="s">
        <v>100</v>
      </c>
    </row>
    <row r="24" spans="1:9" x14ac:dyDescent="0.25">
      <c r="A24" t="s">
        <v>64</v>
      </c>
      <c r="E24" s="88" t="s">
        <v>118</v>
      </c>
      <c r="F24" s="1">
        <f>Afvigelse!K13</f>
        <v>0</v>
      </c>
      <c r="G24" s="1">
        <f>'Realiseret+Forventet'!K81</f>
        <v>0</v>
      </c>
      <c r="H24" s="1">
        <f>Budget!K81</f>
        <v>0</v>
      </c>
      <c r="I24" s="88" t="s"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124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107</v>
      </c>
      <c r="F7" s="93" t="e">
        <f>-'Realiseret+Forventet'!N34</f>
        <v>#DIV/0!</v>
      </c>
      <c r="G7" s="93" t="e">
        <f>'Realiseret+Forventet'!M36</f>
        <v>#DIV/0!</v>
      </c>
      <c r="H7" s="93" t="e">
        <f>-Budget!N34</f>
        <v>#DIV/0!</v>
      </c>
      <c r="I7" s="88" t="s">
        <v>100</v>
      </c>
    </row>
    <row r="8" spans="1:11" x14ac:dyDescent="0.25">
      <c r="A8" s="85" t="s">
        <v>89</v>
      </c>
      <c r="E8" s="88" t="s">
        <v>139</v>
      </c>
      <c r="F8" s="93" t="e">
        <f>-'Realiseret+Forventet'!N35</f>
        <v>#DIV/0!</v>
      </c>
      <c r="G8" s="93" t="e">
        <f>'Realiseret+Forventet'!M37</f>
        <v>#DIV/0!</v>
      </c>
      <c r="H8" s="93" t="e">
        <f>-Budget!N35</f>
        <v>#DIV/0!</v>
      </c>
      <c r="I8" s="88" t="s">
        <v>100</v>
      </c>
    </row>
    <row r="9" spans="1:11" x14ac:dyDescent="0.25">
      <c r="A9" s="85" t="s">
        <v>90</v>
      </c>
      <c r="E9" s="88" t="s">
        <v>131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107</v>
      </c>
      <c r="F12" s="1">
        <f>Afvigelse!M12</f>
        <v>0</v>
      </c>
      <c r="G12" s="1">
        <f>'Realiseret+Forventet'!M80</f>
        <v>0</v>
      </c>
      <c r="H12" s="1">
        <f>Budget!M80</f>
        <v>0</v>
      </c>
      <c r="I12" s="88" t="s">
        <v>100</v>
      </c>
    </row>
    <row r="13" spans="1:11" x14ac:dyDescent="0.25">
      <c r="A13" t="s">
        <v>62</v>
      </c>
      <c r="E13" s="88" t="s">
        <v>107</v>
      </c>
      <c r="F13" s="1">
        <f>Afvigelse!M17+Afvigelse!M18</f>
        <v>0</v>
      </c>
      <c r="G13" s="1">
        <f>'Realiseret+Forventet'!M85+'Realiseret+Forventet'!M86</f>
        <v>0</v>
      </c>
      <c r="H13" s="1">
        <f>Budget!M85+Budget!M86</f>
        <v>0</v>
      </c>
      <c r="I13" s="88" t="s">
        <v>100</v>
      </c>
    </row>
    <row r="14" spans="1:11" x14ac:dyDescent="0.25">
      <c r="A14" t="s">
        <v>61</v>
      </c>
      <c r="E14" s="88" t="s">
        <v>107</v>
      </c>
      <c r="F14" s="1">
        <f>Afvigelse!M10</f>
        <v>0</v>
      </c>
      <c r="G14" s="1">
        <f>'Realiseret+Forventet'!M78</f>
        <v>0</v>
      </c>
      <c r="H14" s="1">
        <f>Budget!M78</f>
        <v>0</v>
      </c>
      <c r="I14" s="88" t="s">
        <v>100</v>
      </c>
    </row>
    <row r="15" spans="1:11" x14ac:dyDescent="0.25">
      <c r="A15" t="s">
        <v>95</v>
      </c>
      <c r="E15" s="88" t="s">
        <v>107</v>
      </c>
      <c r="F15" s="1">
        <f>Afvigelse!M43</f>
        <v>0</v>
      </c>
      <c r="G15" s="1">
        <f>'Realiseret+Forventet'!M111</f>
        <v>0</v>
      </c>
      <c r="H15" s="1">
        <f>Budget!M111</f>
        <v>0</v>
      </c>
      <c r="I15" s="88" t="s">
        <v>100</v>
      </c>
    </row>
    <row r="16" spans="1:11" x14ac:dyDescent="0.25">
      <c r="A16" t="s">
        <v>4</v>
      </c>
      <c r="E16" s="88" t="s">
        <v>107</v>
      </c>
      <c r="F16" s="1">
        <f>Afvigelse!M9</f>
        <v>0</v>
      </c>
      <c r="G16" s="1">
        <f>'Realiseret+Forventet'!M77</f>
        <v>0</v>
      </c>
      <c r="H16" s="1">
        <f>Budget!M77</f>
        <v>0</v>
      </c>
      <c r="I16" s="88" t="s">
        <v>100</v>
      </c>
    </row>
    <row r="17" spans="1:9" x14ac:dyDescent="0.25">
      <c r="A17" t="s">
        <v>94</v>
      </c>
      <c r="E17" s="88" t="s">
        <v>107</v>
      </c>
      <c r="F17" s="1">
        <f>Afvigelse!M11</f>
        <v>0</v>
      </c>
      <c r="G17" s="1">
        <f>'Realiseret+Forventet'!M79</f>
        <v>0</v>
      </c>
      <c r="H17" s="1">
        <f>Budget!M79</f>
        <v>0</v>
      </c>
      <c r="I17" s="88" t="s">
        <v>100</v>
      </c>
    </row>
    <row r="18" spans="1:9" x14ac:dyDescent="0.25">
      <c r="A18" t="s">
        <v>96</v>
      </c>
      <c r="E18" s="88" t="s">
        <v>107</v>
      </c>
      <c r="F18" s="1">
        <f>Afvigelse!M42</f>
        <v>0</v>
      </c>
      <c r="G18" s="1">
        <f>'Realiseret+Forventet'!M110</f>
        <v>0</v>
      </c>
      <c r="H18" s="1">
        <f>Budget!M110</f>
        <v>0</v>
      </c>
      <c r="I18" s="88" t="s">
        <v>100</v>
      </c>
    </row>
    <row r="19" spans="1:9" x14ac:dyDescent="0.25">
      <c r="A19" t="s">
        <v>97</v>
      </c>
      <c r="E19" s="88" t="s">
        <v>107</v>
      </c>
      <c r="F19" s="1">
        <f>Afvigelse!M8</f>
        <v>0</v>
      </c>
      <c r="G19" s="1">
        <f>'Realiseret+Forventet'!M76</f>
        <v>0</v>
      </c>
      <c r="H19" s="1">
        <f>Budget!M76</f>
        <v>0</v>
      </c>
      <c r="I19" s="88" t="s">
        <v>100</v>
      </c>
    </row>
    <row r="20" spans="1:9" x14ac:dyDescent="0.25">
      <c r="A20" t="s">
        <v>8</v>
      </c>
      <c r="E20" s="88" t="s">
        <v>107</v>
      </c>
      <c r="F20" s="1">
        <f>Afvigelse!M15</f>
        <v>0</v>
      </c>
      <c r="G20" s="1">
        <f>'Realiseret+Forventet'!M83</f>
        <v>0</v>
      </c>
      <c r="H20" s="1">
        <f>Budget!M83</f>
        <v>0</v>
      </c>
      <c r="I20" s="88" t="s">
        <v>100</v>
      </c>
    </row>
    <row r="21" spans="1:9" x14ac:dyDescent="0.25">
      <c r="A21" t="s">
        <v>99</v>
      </c>
      <c r="E21" s="88" t="s">
        <v>107</v>
      </c>
      <c r="F21" s="1">
        <f>Afvigelse!M44</f>
        <v>0</v>
      </c>
      <c r="G21" s="1">
        <f>'Realiseret+Forventet'!M112</f>
        <v>0</v>
      </c>
      <c r="H21" s="1">
        <f>Budget!M112</f>
        <v>0</v>
      </c>
      <c r="I21" s="88" t="s">
        <v>100</v>
      </c>
    </row>
    <row r="22" spans="1:9" x14ac:dyDescent="0.25">
      <c r="A22" t="s">
        <v>65</v>
      </c>
      <c r="E22" s="88" t="s">
        <v>107</v>
      </c>
      <c r="F22" s="1">
        <f>Afvigelse!M46</f>
        <v>0</v>
      </c>
      <c r="G22" s="1">
        <f>'Realiseret+Forventet'!M114</f>
        <v>0</v>
      </c>
      <c r="H22" s="1">
        <f>Budget!M114</f>
        <v>0</v>
      </c>
      <c r="I22" s="88" t="s">
        <v>100</v>
      </c>
    </row>
    <row r="23" spans="1:9" x14ac:dyDescent="0.25">
      <c r="A23" t="s">
        <v>7</v>
      </c>
      <c r="E23" s="88" t="s">
        <v>107</v>
      </c>
      <c r="F23" s="1">
        <f>Afvigelse!M45</f>
        <v>0</v>
      </c>
      <c r="G23" s="1">
        <f>'Realiseret+Forventet'!M113</f>
        <v>0</v>
      </c>
      <c r="H23" s="1">
        <f>Budget!M113</f>
        <v>0</v>
      </c>
      <c r="I23" s="88" t="s">
        <v>100</v>
      </c>
    </row>
    <row r="24" spans="1:9" x14ac:dyDescent="0.25">
      <c r="A24" t="s">
        <v>64</v>
      </c>
      <c r="E24" s="88" t="s">
        <v>107</v>
      </c>
      <c r="F24" s="1">
        <f>Afvigelse!M13</f>
        <v>0</v>
      </c>
      <c r="G24" s="1">
        <f>'Realiseret+Forventet'!M81</f>
        <v>0</v>
      </c>
      <c r="H24" s="1">
        <f>Budget!M81</f>
        <v>0</v>
      </c>
      <c r="I24" s="88" t="s"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119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120</v>
      </c>
      <c r="F7" s="93" t="e">
        <f>-'Realiseret+Forventet'!P34</f>
        <v>#DIV/0!</v>
      </c>
      <c r="G7" s="93" t="e">
        <f>'Realiseret+Forventet'!O36</f>
        <v>#DIV/0!</v>
      </c>
      <c r="H7" s="93" t="e">
        <f>-Budget!P34</f>
        <v>#DIV/0!</v>
      </c>
      <c r="I7" s="88" t="s">
        <v>100</v>
      </c>
    </row>
    <row r="8" spans="1:11" x14ac:dyDescent="0.25">
      <c r="A8" s="85" t="s">
        <v>89</v>
      </c>
      <c r="E8" s="88" t="s">
        <v>140</v>
      </c>
      <c r="F8" s="93" t="e">
        <f>-'Realiseret+Forventet'!P35</f>
        <v>#DIV/0!</v>
      </c>
      <c r="G8" s="93" t="e">
        <f>'Realiseret+Forventet'!O37</f>
        <v>#DIV/0!</v>
      </c>
      <c r="H8" s="93" t="e">
        <f>-Budget!P35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120</v>
      </c>
      <c r="F12" s="1">
        <f>Afvigelse!O12</f>
        <v>0</v>
      </c>
      <c r="G12" s="1">
        <f>'Realiseret+Forventet'!O80</f>
        <v>0</v>
      </c>
      <c r="H12" s="1">
        <f>Budget!O80</f>
        <v>0</v>
      </c>
      <c r="I12" s="88" t="s">
        <v>100</v>
      </c>
    </row>
    <row r="13" spans="1:11" x14ac:dyDescent="0.25">
      <c r="A13" t="s">
        <v>62</v>
      </c>
      <c r="E13" s="88" t="s">
        <v>120</v>
      </c>
      <c r="F13" s="1">
        <f>Afvigelse!O17+Afvigelse!O18</f>
        <v>0</v>
      </c>
      <c r="G13" s="1">
        <f>'Realiseret+Forventet'!O85+'Realiseret+Forventet'!O86</f>
        <v>0</v>
      </c>
      <c r="H13" s="1">
        <f>Budget!O85+Budget!O86</f>
        <v>0</v>
      </c>
      <c r="I13" s="88" t="s">
        <v>100</v>
      </c>
    </row>
    <row r="14" spans="1:11" x14ac:dyDescent="0.25">
      <c r="A14" t="s">
        <v>61</v>
      </c>
      <c r="E14" s="88" t="s">
        <v>120</v>
      </c>
      <c r="F14" s="1">
        <f>Afvigelse!O10</f>
        <v>0</v>
      </c>
      <c r="G14" s="1">
        <f>'Realiseret+Forventet'!O78</f>
        <v>0</v>
      </c>
      <c r="H14" s="1">
        <f>Budget!O78</f>
        <v>0</v>
      </c>
      <c r="I14" s="88" t="s">
        <v>100</v>
      </c>
    </row>
    <row r="15" spans="1:11" x14ac:dyDescent="0.25">
      <c r="A15" t="s">
        <v>95</v>
      </c>
      <c r="E15" s="88" t="s">
        <v>120</v>
      </c>
      <c r="F15" s="1">
        <f>Afvigelse!O43</f>
        <v>0</v>
      </c>
      <c r="G15" s="1">
        <f>'Realiseret+Forventet'!O111</f>
        <v>0</v>
      </c>
      <c r="H15" s="1">
        <f>Budget!O111</f>
        <v>0</v>
      </c>
      <c r="I15" s="88" t="s">
        <v>100</v>
      </c>
    </row>
    <row r="16" spans="1:11" x14ac:dyDescent="0.25">
      <c r="A16" t="s">
        <v>4</v>
      </c>
      <c r="E16" s="88" t="s">
        <v>120</v>
      </c>
      <c r="F16" s="1">
        <f>Afvigelse!O9</f>
        <v>0</v>
      </c>
      <c r="G16" s="1">
        <f>'Realiseret+Forventet'!O77</f>
        <v>0</v>
      </c>
      <c r="H16" s="1">
        <f>Budget!O77</f>
        <v>0</v>
      </c>
      <c r="I16" s="88" t="s">
        <v>100</v>
      </c>
    </row>
    <row r="17" spans="1:9" x14ac:dyDescent="0.25">
      <c r="A17" t="s">
        <v>94</v>
      </c>
      <c r="E17" s="88" t="s">
        <v>120</v>
      </c>
      <c r="F17" s="1">
        <f>Afvigelse!O11</f>
        <v>0</v>
      </c>
      <c r="G17" s="1">
        <f>'Realiseret+Forventet'!O79</f>
        <v>0</v>
      </c>
      <c r="H17" s="1">
        <f>Budget!O79</f>
        <v>0</v>
      </c>
      <c r="I17" s="88" t="s">
        <v>100</v>
      </c>
    </row>
    <row r="18" spans="1:9" x14ac:dyDescent="0.25">
      <c r="A18" t="s">
        <v>96</v>
      </c>
      <c r="E18" s="88" t="s">
        <v>120</v>
      </c>
      <c r="F18" s="1">
        <f>Afvigelse!O42</f>
        <v>0</v>
      </c>
      <c r="G18" s="1">
        <f>'Realiseret+Forventet'!O110</f>
        <v>0</v>
      </c>
      <c r="H18" s="1">
        <f>Budget!O110</f>
        <v>0</v>
      </c>
      <c r="I18" s="88" t="s">
        <v>100</v>
      </c>
    </row>
    <row r="19" spans="1:9" x14ac:dyDescent="0.25">
      <c r="A19" t="s">
        <v>97</v>
      </c>
      <c r="E19" s="88" t="s">
        <v>120</v>
      </c>
      <c r="F19" s="1">
        <f>Afvigelse!O8</f>
        <v>0</v>
      </c>
      <c r="G19" s="1">
        <f>'Realiseret+Forventet'!O76</f>
        <v>0</v>
      </c>
      <c r="H19" s="1">
        <f>Budget!O76</f>
        <v>0</v>
      </c>
      <c r="I19" s="88" t="s">
        <v>100</v>
      </c>
    </row>
    <row r="20" spans="1:9" x14ac:dyDescent="0.25">
      <c r="A20" t="s">
        <v>8</v>
      </c>
      <c r="E20" s="88" t="s">
        <v>120</v>
      </c>
      <c r="F20" s="1">
        <f>Afvigelse!O15</f>
        <v>0</v>
      </c>
      <c r="G20" s="1">
        <f>'Realiseret+Forventet'!O83</f>
        <v>0</v>
      </c>
      <c r="H20" s="1">
        <f>Budget!O83</f>
        <v>0</v>
      </c>
      <c r="I20" s="88" t="s">
        <v>100</v>
      </c>
    </row>
    <row r="21" spans="1:9" x14ac:dyDescent="0.25">
      <c r="A21" t="s">
        <v>99</v>
      </c>
      <c r="E21" s="88" t="s">
        <v>120</v>
      </c>
      <c r="F21" s="1">
        <f>Afvigelse!O44</f>
        <v>0</v>
      </c>
      <c r="G21" s="1">
        <f>'Realiseret+Forventet'!O112</f>
        <v>0</v>
      </c>
      <c r="H21" s="1">
        <f>Budget!O112</f>
        <v>0</v>
      </c>
      <c r="I21" s="88" t="s">
        <v>100</v>
      </c>
    </row>
    <row r="22" spans="1:9" x14ac:dyDescent="0.25">
      <c r="A22" t="s">
        <v>65</v>
      </c>
      <c r="E22" s="88" t="s">
        <v>120</v>
      </c>
      <c r="F22" s="1">
        <f>Afvigelse!O46</f>
        <v>0</v>
      </c>
      <c r="G22" s="1">
        <f>'Realiseret+Forventet'!O114</f>
        <v>0</v>
      </c>
      <c r="H22" s="1">
        <f>Budget!O114</f>
        <v>0</v>
      </c>
      <c r="I22" s="88" t="s">
        <v>100</v>
      </c>
    </row>
    <row r="23" spans="1:9" x14ac:dyDescent="0.25">
      <c r="A23" t="s">
        <v>7</v>
      </c>
      <c r="E23" s="88" t="s">
        <v>120</v>
      </c>
      <c r="F23" s="1">
        <f>Afvigelse!O45</f>
        <v>0</v>
      </c>
      <c r="G23" s="1">
        <f>'Realiseret+Forventet'!O113</f>
        <v>0</v>
      </c>
      <c r="H23" s="1">
        <f>Budget!O113</f>
        <v>0</v>
      </c>
      <c r="I23" s="88" t="s">
        <v>100</v>
      </c>
    </row>
    <row r="24" spans="1:9" x14ac:dyDescent="0.25">
      <c r="A24" t="s">
        <v>64</v>
      </c>
      <c r="E24" s="88" t="s">
        <v>120</v>
      </c>
      <c r="F24" s="1">
        <f>Afvigelse!O13</f>
        <v>0</v>
      </c>
      <c r="G24" s="1">
        <f>'Realiseret+Forventet'!O81</f>
        <v>0</v>
      </c>
      <c r="H24" s="1">
        <f>Budget!O81</f>
        <v>0</v>
      </c>
      <c r="I24" s="88" t="s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121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122</v>
      </c>
      <c r="F7" s="93" t="e">
        <f>-'Realiseret+Forventet'!R34</f>
        <v>#DIV/0!</v>
      </c>
      <c r="G7" s="93" t="e">
        <f>'Realiseret+Forventet'!Q36</f>
        <v>#DIV/0!</v>
      </c>
      <c r="H7" s="93" t="e">
        <f>-Budget!R34</f>
        <v>#DIV/0!</v>
      </c>
      <c r="I7" s="88" t="s">
        <v>100</v>
      </c>
    </row>
    <row r="8" spans="1:11" x14ac:dyDescent="0.25">
      <c r="A8" s="85" t="s">
        <v>89</v>
      </c>
      <c r="E8" s="88" t="s">
        <v>141</v>
      </c>
      <c r="F8" s="93" t="e">
        <f>-'Realiseret+Forventet'!R35</f>
        <v>#DIV/0!</v>
      </c>
      <c r="G8" s="93" t="e">
        <f>'Realiseret+Forventet'!Q37</f>
        <v>#DIV/0!</v>
      </c>
      <c r="H8" s="93" t="e">
        <f>-Budget!R35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122</v>
      </c>
      <c r="F12" s="1">
        <f>Afvigelse!Q12</f>
        <v>0</v>
      </c>
      <c r="G12" s="1">
        <f>'Realiseret+Forventet'!Q80</f>
        <v>0</v>
      </c>
      <c r="H12" s="1">
        <f>Budget!Q80</f>
        <v>0</v>
      </c>
      <c r="I12" s="88" t="s">
        <v>100</v>
      </c>
    </row>
    <row r="13" spans="1:11" x14ac:dyDescent="0.25">
      <c r="A13" t="s">
        <v>62</v>
      </c>
      <c r="E13" s="88" t="s">
        <v>122</v>
      </c>
      <c r="F13" s="1">
        <f>Afvigelse!Q17+Afvigelse!Q18</f>
        <v>0</v>
      </c>
      <c r="G13" s="1">
        <f>'Realiseret+Forventet'!Q85+'Realiseret+Forventet'!Q86</f>
        <v>0</v>
      </c>
      <c r="H13" s="1">
        <f>Budget!Q85+Budget!Q86</f>
        <v>0</v>
      </c>
      <c r="I13" s="88" t="s">
        <v>100</v>
      </c>
    </row>
    <row r="14" spans="1:11" x14ac:dyDescent="0.25">
      <c r="A14" t="s">
        <v>61</v>
      </c>
      <c r="E14" s="88" t="s">
        <v>122</v>
      </c>
      <c r="F14" s="1">
        <f>Afvigelse!Q10</f>
        <v>0</v>
      </c>
      <c r="G14" s="1">
        <f>'Realiseret+Forventet'!Q78</f>
        <v>0</v>
      </c>
      <c r="H14" s="1">
        <f>Budget!Q78</f>
        <v>0</v>
      </c>
      <c r="I14" s="88" t="s">
        <v>100</v>
      </c>
    </row>
    <row r="15" spans="1:11" x14ac:dyDescent="0.25">
      <c r="A15" t="s">
        <v>95</v>
      </c>
      <c r="E15" s="88" t="s">
        <v>122</v>
      </c>
      <c r="F15" s="1">
        <f>Afvigelse!Q43</f>
        <v>0</v>
      </c>
      <c r="G15" s="1">
        <f>'Realiseret+Forventet'!Q111</f>
        <v>0</v>
      </c>
      <c r="H15" s="1">
        <f>Budget!Q111</f>
        <v>0</v>
      </c>
      <c r="I15" s="88" t="s">
        <v>100</v>
      </c>
    </row>
    <row r="16" spans="1:11" x14ac:dyDescent="0.25">
      <c r="A16" t="s">
        <v>4</v>
      </c>
      <c r="E16" s="88" t="s">
        <v>122</v>
      </c>
      <c r="F16" s="1">
        <f>Afvigelse!Q9</f>
        <v>0</v>
      </c>
      <c r="G16" s="1">
        <f>'Realiseret+Forventet'!Q377</f>
        <v>0</v>
      </c>
      <c r="H16" s="1">
        <f>Budget!Q77</f>
        <v>0</v>
      </c>
      <c r="I16" s="88" t="s">
        <v>100</v>
      </c>
    </row>
    <row r="17" spans="1:9" x14ac:dyDescent="0.25">
      <c r="A17" t="s">
        <v>94</v>
      </c>
      <c r="E17" s="88" t="s">
        <v>122</v>
      </c>
      <c r="F17" s="1">
        <f>Afvigelse!Q11</f>
        <v>0</v>
      </c>
      <c r="G17" s="1">
        <f>'Realiseret+Forventet'!Q79</f>
        <v>0</v>
      </c>
      <c r="H17" s="1">
        <f>Budget!Q79</f>
        <v>0</v>
      </c>
      <c r="I17" s="88" t="s">
        <v>100</v>
      </c>
    </row>
    <row r="18" spans="1:9" x14ac:dyDescent="0.25">
      <c r="A18" t="s">
        <v>96</v>
      </c>
      <c r="E18" s="88" t="s">
        <v>122</v>
      </c>
      <c r="F18" s="1">
        <f>Afvigelse!Q42</f>
        <v>0</v>
      </c>
      <c r="G18" s="1">
        <f>'Realiseret+Forventet'!Q110</f>
        <v>0</v>
      </c>
      <c r="H18" s="1">
        <f>Budget!Q110</f>
        <v>0</v>
      </c>
      <c r="I18" s="88" t="s">
        <v>100</v>
      </c>
    </row>
    <row r="19" spans="1:9" x14ac:dyDescent="0.25">
      <c r="A19" t="s">
        <v>97</v>
      </c>
      <c r="E19" s="88" t="s">
        <v>122</v>
      </c>
      <c r="F19" s="1">
        <f>Afvigelse!Q8</f>
        <v>0</v>
      </c>
      <c r="G19" s="1">
        <f>'Realiseret+Forventet'!Q76</f>
        <v>0</v>
      </c>
      <c r="H19" s="1">
        <f>Budget!Q76</f>
        <v>0</v>
      </c>
      <c r="I19" s="88" t="s">
        <v>100</v>
      </c>
    </row>
    <row r="20" spans="1:9" x14ac:dyDescent="0.25">
      <c r="A20" t="s">
        <v>8</v>
      </c>
      <c r="E20" s="88" t="s">
        <v>122</v>
      </c>
      <c r="F20" s="1">
        <f>Afvigelse!Q15</f>
        <v>0</v>
      </c>
      <c r="G20" s="1">
        <f>'Realiseret+Forventet'!Q83</f>
        <v>0</v>
      </c>
      <c r="H20" s="1">
        <f>Budget!Q83</f>
        <v>0</v>
      </c>
      <c r="I20" s="88" t="s">
        <v>100</v>
      </c>
    </row>
    <row r="21" spans="1:9" x14ac:dyDescent="0.25">
      <c r="A21" t="s">
        <v>99</v>
      </c>
      <c r="E21" s="88" t="s">
        <v>122</v>
      </c>
      <c r="F21" s="1">
        <f>Afvigelse!Q44</f>
        <v>0</v>
      </c>
      <c r="G21" s="1">
        <f>'Realiseret+Forventet'!Q112</f>
        <v>0</v>
      </c>
      <c r="H21" s="1">
        <f>Budget!Q112</f>
        <v>0</v>
      </c>
      <c r="I21" s="88" t="s">
        <v>100</v>
      </c>
    </row>
    <row r="22" spans="1:9" x14ac:dyDescent="0.25">
      <c r="A22" t="s">
        <v>65</v>
      </c>
      <c r="E22" s="88" t="s">
        <v>122</v>
      </c>
      <c r="F22" s="1">
        <f>Afvigelse!Q46</f>
        <v>0</v>
      </c>
      <c r="G22" s="1">
        <f>'Realiseret+Forventet'!Q114</f>
        <v>0</v>
      </c>
      <c r="H22" s="1">
        <f>Budget!Q114</f>
        <v>0</v>
      </c>
      <c r="I22" s="88" t="s">
        <v>100</v>
      </c>
    </row>
    <row r="23" spans="1:9" x14ac:dyDescent="0.25">
      <c r="A23" t="s">
        <v>7</v>
      </c>
      <c r="E23" s="88" t="s">
        <v>122</v>
      </c>
      <c r="F23" s="1">
        <f>Afvigelse!Q45</f>
        <v>0</v>
      </c>
      <c r="G23" s="1">
        <f>'Realiseret+Forventet'!Q113</f>
        <v>0</v>
      </c>
      <c r="H23" s="1">
        <f>Budget!Q113</f>
        <v>0</v>
      </c>
      <c r="I23" s="88" t="s">
        <v>100</v>
      </c>
    </row>
    <row r="24" spans="1:9" x14ac:dyDescent="0.25">
      <c r="A24" t="s">
        <v>64</v>
      </c>
      <c r="E24" s="88" t="s">
        <v>122</v>
      </c>
      <c r="F24" s="1">
        <f>Afvigelse!Q13</f>
        <v>0</v>
      </c>
      <c r="G24" s="1">
        <f>'Realiseret+Forventet'!Q81</f>
        <v>0</v>
      </c>
      <c r="H24" s="1">
        <f>Budget!Q81</f>
        <v>0</v>
      </c>
      <c r="I24" s="88" t="s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125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101</v>
      </c>
      <c r="F7" s="93" t="e">
        <f>-'Realiseret+Forventet'!T34</f>
        <v>#DIV/0!</v>
      </c>
      <c r="G7" s="93" t="e">
        <f>'Realiseret+Forventet'!S36</f>
        <v>#DIV/0!</v>
      </c>
      <c r="H7" s="93" t="e">
        <f>-Budget!T34</f>
        <v>#DIV/0!</v>
      </c>
      <c r="I7" s="88" t="s">
        <v>100</v>
      </c>
    </row>
    <row r="8" spans="1:11" x14ac:dyDescent="0.25">
      <c r="A8" s="85" t="s">
        <v>89</v>
      </c>
      <c r="E8" s="88" t="s">
        <v>142</v>
      </c>
      <c r="F8" s="93" t="e">
        <f>-'Realiseret+Forventet'!T35</f>
        <v>#DIV/0!</v>
      </c>
      <c r="G8" s="93" t="e">
        <f>'Realiseret+Forventet'!S37</f>
        <v>#DIV/0!</v>
      </c>
      <c r="H8" s="93" t="e">
        <f>-Budget!T35</f>
        <v>#DIV/0!</v>
      </c>
      <c r="I8" s="88" t="s">
        <v>100</v>
      </c>
    </row>
    <row r="9" spans="1:11" x14ac:dyDescent="0.25">
      <c r="A9" s="85" t="s">
        <v>90</v>
      </c>
      <c r="E9" s="88" t="s">
        <v>131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101</v>
      </c>
      <c r="F12" s="1">
        <f>Afvigelse!S12</f>
        <v>0</v>
      </c>
      <c r="G12" s="1">
        <f>'Realiseret+Forventet'!S80</f>
        <v>0</v>
      </c>
      <c r="H12" s="1">
        <f>Budget!S80</f>
        <v>0</v>
      </c>
      <c r="I12" s="88" t="s">
        <v>100</v>
      </c>
    </row>
    <row r="13" spans="1:11" x14ac:dyDescent="0.25">
      <c r="A13" t="s">
        <v>62</v>
      </c>
      <c r="E13" s="88" t="s">
        <v>101</v>
      </c>
      <c r="F13" s="1">
        <f>Afvigelse!S17+Afvigelse!S18</f>
        <v>0</v>
      </c>
      <c r="G13" s="1">
        <f>'Realiseret+Forventet'!S85+'Realiseret+Forventet'!S86</f>
        <v>0</v>
      </c>
      <c r="H13" s="1">
        <f>Budget!S85+Budget!S86</f>
        <v>0</v>
      </c>
      <c r="I13" s="88" t="s">
        <v>100</v>
      </c>
    </row>
    <row r="14" spans="1:11" x14ac:dyDescent="0.25">
      <c r="A14" t="s">
        <v>61</v>
      </c>
      <c r="E14" s="88" t="s">
        <v>101</v>
      </c>
      <c r="F14" s="1">
        <f>Afvigelse!S10</f>
        <v>0</v>
      </c>
      <c r="G14" s="1">
        <f>'Realiseret+Forventet'!S78</f>
        <v>0</v>
      </c>
      <c r="H14" s="1">
        <f>Budget!S78</f>
        <v>0</v>
      </c>
      <c r="I14" s="88" t="s">
        <v>100</v>
      </c>
    </row>
    <row r="15" spans="1:11" x14ac:dyDescent="0.25">
      <c r="A15" t="s">
        <v>95</v>
      </c>
      <c r="E15" s="88" t="s">
        <v>101</v>
      </c>
      <c r="F15" s="1">
        <f>Afvigelse!S43</f>
        <v>0</v>
      </c>
      <c r="G15" s="1">
        <f>'Realiseret+Forventet'!S111</f>
        <v>0</v>
      </c>
      <c r="H15" s="1">
        <f>Budget!S111</f>
        <v>0</v>
      </c>
      <c r="I15" s="88" t="s">
        <v>100</v>
      </c>
    </row>
    <row r="16" spans="1:11" x14ac:dyDescent="0.25">
      <c r="A16" t="s">
        <v>4</v>
      </c>
      <c r="E16" s="88" t="s">
        <v>101</v>
      </c>
      <c r="F16" s="1">
        <f>Afvigelse!S9</f>
        <v>0</v>
      </c>
      <c r="G16" s="1">
        <f>'Realiseret+Forventet'!S77</f>
        <v>0</v>
      </c>
      <c r="H16" s="1">
        <f>Budget!S77</f>
        <v>0</v>
      </c>
      <c r="I16" s="88" t="s">
        <v>100</v>
      </c>
    </row>
    <row r="17" spans="1:9" x14ac:dyDescent="0.25">
      <c r="A17" t="s">
        <v>94</v>
      </c>
      <c r="E17" s="88" t="s">
        <v>101</v>
      </c>
      <c r="F17" s="1">
        <f>Afvigelse!S11</f>
        <v>0</v>
      </c>
      <c r="G17" s="1">
        <f>'Realiseret+Forventet'!S79</f>
        <v>0</v>
      </c>
      <c r="H17" s="1">
        <f>Budget!S79</f>
        <v>0</v>
      </c>
      <c r="I17" s="88" t="s">
        <v>100</v>
      </c>
    </row>
    <row r="18" spans="1:9" x14ac:dyDescent="0.25">
      <c r="A18" t="s">
        <v>96</v>
      </c>
      <c r="E18" s="88" t="s">
        <v>101</v>
      </c>
      <c r="F18" s="1">
        <f>Afvigelse!S42</f>
        <v>0</v>
      </c>
      <c r="G18" s="1">
        <f>'Realiseret+Forventet'!S110</f>
        <v>0</v>
      </c>
      <c r="H18" s="1">
        <f>Budget!S110</f>
        <v>0</v>
      </c>
      <c r="I18" s="88" t="s">
        <v>100</v>
      </c>
    </row>
    <row r="19" spans="1:9" x14ac:dyDescent="0.25">
      <c r="A19" t="s">
        <v>97</v>
      </c>
      <c r="E19" s="88" t="s">
        <v>101</v>
      </c>
      <c r="F19" s="1">
        <f>Afvigelse!S8</f>
        <v>0</v>
      </c>
      <c r="G19" s="1">
        <f>'Realiseret+Forventet'!S76</f>
        <v>0</v>
      </c>
      <c r="H19" s="1">
        <f>Budget!S76</f>
        <v>0</v>
      </c>
      <c r="I19" s="88" t="s">
        <v>100</v>
      </c>
    </row>
    <row r="20" spans="1:9" x14ac:dyDescent="0.25">
      <c r="A20" t="s">
        <v>8</v>
      </c>
      <c r="E20" s="88" t="s">
        <v>101</v>
      </c>
      <c r="F20" s="1">
        <f>Afvigelse!S15</f>
        <v>0</v>
      </c>
      <c r="G20" s="1">
        <f>'Realiseret+Forventet'!S83</f>
        <v>0</v>
      </c>
      <c r="H20" s="1">
        <f>Budget!S83</f>
        <v>0</v>
      </c>
      <c r="I20" s="88" t="s">
        <v>100</v>
      </c>
    </row>
    <row r="21" spans="1:9" x14ac:dyDescent="0.25">
      <c r="A21" t="s">
        <v>99</v>
      </c>
      <c r="E21" s="88" t="s">
        <v>101</v>
      </c>
      <c r="F21" s="1">
        <f>Afvigelse!S44</f>
        <v>0</v>
      </c>
      <c r="G21" s="1">
        <f>'Realiseret+Forventet'!S112</f>
        <v>0</v>
      </c>
      <c r="H21" s="1">
        <f>Budget!S112</f>
        <v>0</v>
      </c>
      <c r="I21" s="88" t="s">
        <v>100</v>
      </c>
    </row>
    <row r="22" spans="1:9" x14ac:dyDescent="0.25">
      <c r="A22" t="s">
        <v>65</v>
      </c>
      <c r="E22" s="88" t="s">
        <v>101</v>
      </c>
      <c r="F22" s="1">
        <f>Afvigelse!S46</f>
        <v>0</v>
      </c>
      <c r="G22" s="1">
        <f>'Realiseret+Forventet'!S114</f>
        <v>0</v>
      </c>
      <c r="H22" s="1">
        <f>Budget!S114</f>
        <v>0</v>
      </c>
      <c r="I22" s="88" t="s">
        <v>100</v>
      </c>
    </row>
    <row r="23" spans="1:9" x14ac:dyDescent="0.25">
      <c r="A23" t="s">
        <v>7</v>
      </c>
      <c r="E23" s="88" t="s">
        <v>101</v>
      </c>
      <c r="F23" s="1">
        <f>Afvigelse!S45</f>
        <v>0</v>
      </c>
      <c r="G23" s="1">
        <f>'Realiseret+Forventet'!S113</f>
        <v>0</v>
      </c>
      <c r="H23" s="1">
        <f>Budget!S113</f>
        <v>0</v>
      </c>
      <c r="I23" s="88" t="s">
        <v>100</v>
      </c>
    </row>
    <row r="24" spans="1:9" x14ac:dyDescent="0.25">
      <c r="A24" t="s">
        <v>64</v>
      </c>
      <c r="E24" s="88" t="s">
        <v>101</v>
      </c>
      <c r="F24" s="1">
        <f>Afvigelse!S13</f>
        <v>0</v>
      </c>
      <c r="G24" s="1">
        <f>'Realiseret+Forventet'!S81</f>
        <v>0</v>
      </c>
      <c r="H24" s="1">
        <f>Budget!S81</f>
        <v>0</v>
      </c>
      <c r="I24" s="88" t="s">
        <v>100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123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126</v>
      </c>
      <c r="F7" s="93" t="e">
        <f>-'Realiseret+Forventet'!V34</f>
        <v>#DIV/0!</v>
      </c>
      <c r="G7" s="93" t="e">
        <f>'Realiseret+Forventet'!U36</f>
        <v>#DIV/0!</v>
      </c>
      <c r="H7" s="93" t="e">
        <f>-Budget!V34</f>
        <v>#DIV/0!</v>
      </c>
      <c r="I7" s="88" t="s">
        <v>100</v>
      </c>
    </row>
    <row r="8" spans="1:11" x14ac:dyDescent="0.25">
      <c r="A8" s="85" t="s">
        <v>89</v>
      </c>
      <c r="E8" s="88" t="s">
        <v>143</v>
      </c>
      <c r="F8" s="93" t="e">
        <f>-'Realiseret+Forventet'!V35</f>
        <v>#DIV/0!</v>
      </c>
      <c r="G8" s="93" t="e">
        <f>'Realiseret+Forventet'!U37</f>
        <v>#DIV/0!</v>
      </c>
      <c r="H8" s="93" t="e">
        <f>-Budget!V35</f>
        <v>#DIV/0!</v>
      </c>
      <c r="I8" s="88" t="s">
        <v>100</v>
      </c>
    </row>
    <row r="9" spans="1:11" x14ac:dyDescent="0.25">
      <c r="A9" s="85" t="s">
        <v>90</v>
      </c>
      <c r="E9" s="88" t="s">
        <v>131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126</v>
      </c>
      <c r="F12" s="1">
        <f>Afvigelse!U12</f>
        <v>0</v>
      </c>
      <c r="G12" s="1">
        <f>'Realiseret+Forventet'!U80</f>
        <v>0</v>
      </c>
      <c r="H12" s="1">
        <f>Budget!U80</f>
        <v>0</v>
      </c>
      <c r="I12" s="88" t="s">
        <v>100</v>
      </c>
    </row>
    <row r="13" spans="1:11" x14ac:dyDescent="0.25">
      <c r="A13" t="s">
        <v>62</v>
      </c>
      <c r="E13" s="88" t="s">
        <v>126</v>
      </c>
      <c r="F13" s="1">
        <f>Afvigelse!U17+Afvigelse!U18</f>
        <v>0</v>
      </c>
      <c r="G13" s="1">
        <f>'Realiseret+Forventet'!U85+'Realiseret+Forventet'!U86</f>
        <v>0</v>
      </c>
      <c r="H13" s="1">
        <f>Budget!U85+Budget!U86</f>
        <v>0</v>
      </c>
      <c r="I13" s="88" t="s">
        <v>100</v>
      </c>
    </row>
    <row r="14" spans="1:11" x14ac:dyDescent="0.25">
      <c r="A14" t="s">
        <v>61</v>
      </c>
      <c r="E14" s="88" t="s">
        <v>126</v>
      </c>
      <c r="F14" s="1">
        <f>Afvigelse!U10</f>
        <v>0</v>
      </c>
      <c r="G14" s="1">
        <f>'Realiseret+Forventet'!U78</f>
        <v>0</v>
      </c>
      <c r="H14" s="1">
        <f>Budget!U78</f>
        <v>0</v>
      </c>
      <c r="I14" s="88" t="s">
        <v>100</v>
      </c>
    </row>
    <row r="15" spans="1:11" x14ac:dyDescent="0.25">
      <c r="A15" t="s">
        <v>95</v>
      </c>
      <c r="E15" s="88" t="s">
        <v>126</v>
      </c>
      <c r="F15" s="1">
        <f>Afvigelse!U43</f>
        <v>0</v>
      </c>
      <c r="G15" s="1">
        <f>'Realiseret+Forventet'!U111</f>
        <v>0</v>
      </c>
      <c r="H15" s="1">
        <f>Budget!U111</f>
        <v>0</v>
      </c>
      <c r="I15" s="88" t="s">
        <v>100</v>
      </c>
    </row>
    <row r="16" spans="1:11" x14ac:dyDescent="0.25">
      <c r="A16" t="s">
        <v>4</v>
      </c>
      <c r="E16" s="88" t="s">
        <v>126</v>
      </c>
      <c r="F16" s="1">
        <f>Afvigelse!U9</f>
        <v>0</v>
      </c>
      <c r="G16" s="1">
        <f>'Realiseret+Forventet'!U77</f>
        <v>0</v>
      </c>
      <c r="H16" s="1">
        <f>Budget!U77</f>
        <v>0</v>
      </c>
      <c r="I16" s="88" t="s">
        <v>100</v>
      </c>
    </row>
    <row r="17" spans="1:9" x14ac:dyDescent="0.25">
      <c r="A17" t="s">
        <v>94</v>
      </c>
      <c r="E17" s="88" t="s">
        <v>126</v>
      </c>
      <c r="F17" s="1">
        <f>Afvigelse!U11</f>
        <v>0</v>
      </c>
      <c r="G17" s="1">
        <f>'Realiseret+Forventet'!U79</f>
        <v>0</v>
      </c>
      <c r="H17" s="1">
        <f>Budget!U79</f>
        <v>0</v>
      </c>
      <c r="I17" s="88" t="s">
        <v>100</v>
      </c>
    </row>
    <row r="18" spans="1:9" x14ac:dyDescent="0.25">
      <c r="A18" t="s">
        <v>96</v>
      </c>
      <c r="E18" s="88" t="s">
        <v>126</v>
      </c>
      <c r="F18" s="1">
        <f>Afvigelse!U42</f>
        <v>0</v>
      </c>
      <c r="G18" s="1">
        <f>'Realiseret+Forventet'!U110</f>
        <v>0</v>
      </c>
      <c r="H18" s="1">
        <f>Budget!U110</f>
        <v>0</v>
      </c>
      <c r="I18" s="88" t="s">
        <v>100</v>
      </c>
    </row>
    <row r="19" spans="1:9" x14ac:dyDescent="0.25">
      <c r="A19" t="s">
        <v>97</v>
      </c>
      <c r="E19" s="88" t="s">
        <v>126</v>
      </c>
      <c r="F19" s="1">
        <f>Afvigelse!U8</f>
        <v>0</v>
      </c>
      <c r="G19" s="1">
        <f>'Realiseret+Forventet'!U76</f>
        <v>0</v>
      </c>
      <c r="H19" s="1">
        <f>Budget!U76</f>
        <v>0</v>
      </c>
      <c r="I19" s="88" t="s">
        <v>100</v>
      </c>
    </row>
    <row r="20" spans="1:9" x14ac:dyDescent="0.25">
      <c r="A20" t="s">
        <v>8</v>
      </c>
      <c r="E20" s="88" t="s">
        <v>126</v>
      </c>
      <c r="F20" s="1">
        <f>Afvigelse!U15</f>
        <v>0</v>
      </c>
      <c r="G20" s="1">
        <f>'Realiseret+Forventet'!U83</f>
        <v>0</v>
      </c>
      <c r="H20" s="1">
        <f>Budget!U83</f>
        <v>0</v>
      </c>
      <c r="I20" s="88" t="s">
        <v>100</v>
      </c>
    </row>
    <row r="21" spans="1:9" x14ac:dyDescent="0.25">
      <c r="A21" t="s">
        <v>99</v>
      </c>
      <c r="E21" s="88" t="s">
        <v>126</v>
      </c>
      <c r="F21" s="1">
        <f>Afvigelse!U44</f>
        <v>0</v>
      </c>
      <c r="G21" s="1">
        <f>'Realiseret+Forventet'!U112</f>
        <v>0</v>
      </c>
      <c r="H21" s="1">
        <f>Budget!U112</f>
        <v>0</v>
      </c>
      <c r="I21" s="88" t="s">
        <v>100</v>
      </c>
    </row>
    <row r="22" spans="1:9" x14ac:dyDescent="0.25">
      <c r="A22" t="s">
        <v>65</v>
      </c>
      <c r="E22" s="88" t="s">
        <v>126</v>
      </c>
      <c r="F22" s="1">
        <f>Afvigelse!U46</f>
        <v>0</v>
      </c>
      <c r="G22" s="1">
        <f>'Realiseret+Forventet'!U114</f>
        <v>0</v>
      </c>
      <c r="H22" s="1">
        <f>Budget!U114</f>
        <v>0</v>
      </c>
      <c r="I22" s="88" t="s">
        <v>100</v>
      </c>
    </row>
    <row r="23" spans="1:9" x14ac:dyDescent="0.25">
      <c r="A23" t="s">
        <v>7</v>
      </c>
      <c r="E23" s="88" t="s">
        <v>126</v>
      </c>
      <c r="F23" s="1">
        <f>Afvigelse!U45</f>
        <v>0</v>
      </c>
      <c r="G23" s="1">
        <f>'Realiseret+Forventet'!U113</f>
        <v>0</v>
      </c>
      <c r="H23" s="1">
        <f>Budget!U113</f>
        <v>0</v>
      </c>
      <c r="I23" s="88" t="s">
        <v>100</v>
      </c>
    </row>
    <row r="24" spans="1:9" x14ac:dyDescent="0.25">
      <c r="A24" t="s">
        <v>64</v>
      </c>
      <c r="E24" s="88" t="s">
        <v>126</v>
      </c>
      <c r="F24" s="1">
        <f>Afvigelse!U13</f>
        <v>0</v>
      </c>
      <c r="G24" s="1">
        <f>'Realiseret+Forventet'!U81</f>
        <v>0</v>
      </c>
      <c r="H24" s="1">
        <f>Budget!U81</f>
        <v>0</v>
      </c>
      <c r="I24" s="88" t="s">
        <v>100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127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128</v>
      </c>
      <c r="F7" s="93" t="e">
        <f>-'Realiseret+Forventet'!X34</f>
        <v>#DIV/0!</v>
      </c>
      <c r="G7" s="93" t="e">
        <f>'Realiseret+Forventet'!W36</f>
        <v>#DIV/0!</v>
      </c>
      <c r="H7" s="93" t="e">
        <f>-Budget!X34</f>
        <v>#DIV/0!</v>
      </c>
      <c r="I7" s="88" t="s">
        <v>100</v>
      </c>
    </row>
    <row r="8" spans="1:11" x14ac:dyDescent="0.25">
      <c r="A8" s="85" t="s">
        <v>89</v>
      </c>
      <c r="E8" s="88" t="s">
        <v>132</v>
      </c>
      <c r="F8" s="93" t="e">
        <f>-'Realiseret+Forventet'!X35</f>
        <v>#DIV/0!</v>
      </c>
      <c r="G8" s="93" t="e">
        <f>'Realiseret+Forventet'!W37</f>
        <v>#DIV/0!</v>
      </c>
      <c r="H8" s="93" t="e">
        <f>-Budget!X35</f>
        <v>#DIV/0!</v>
      </c>
      <c r="I8" s="88" t="s">
        <v>100</v>
      </c>
    </row>
    <row r="9" spans="1:11" x14ac:dyDescent="0.25">
      <c r="A9" s="85" t="s">
        <v>90</v>
      </c>
      <c r="E9" s="88" t="s">
        <v>131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128</v>
      </c>
      <c r="F12" s="1">
        <f>Afvigelse!W12</f>
        <v>0</v>
      </c>
      <c r="G12" s="1">
        <f>'Realiseret+Forventet'!W80</f>
        <v>0</v>
      </c>
      <c r="H12" s="1">
        <f>Budget!W80</f>
        <v>0</v>
      </c>
      <c r="I12" s="88" t="s">
        <v>100</v>
      </c>
    </row>
    <row r="13" spans="1:11" x14ac:dyDescent="0.25">
      <c r="A13" t="s">
        <v>62</v>
      </c>
      <c r="E13" s="88" t="s">
        <v>128</v>
      </c>
      <c r="F13" s="1">
        <f>Afvigelse!W17+Afvigelse!W18</f>
        <v>0</v>
      </c>
      <c r="G13" s="1">
        <f>'Realiseret+Forventet'!W85+'Realiseret+Forventet'!W86</f>
        <v>0</v>
      </c>
      <c r="H13" s="1">
        <f>Budget!W85+Budget!W86</f>
        <v>0</v>
      </c>
      <c r="I13" s="88" t="s">
        <v>100</v>
      </c>
    </row>
    <row r="14" spans="1:11" x14ac:dyDescent="0.25">
      <c r="A14" t="s">
        <v>61</v>
      </c>
      <c r="E14" s="88" t="s">
        <v>128</v>
      </c>
      <c r="F14" s="1">
        <f>Afvigelse!W10</f>
        <v>0</v>
      </c>
      <c r="G14" s="1">
        <f>'Realiseret+Forventet'!W78</f>
        <v>0</v>
      </c>
      <c r="H14" s="1">
        <f>Budget!W78</f>
        <v>0</v>
      </c>
      <c r="I14" s="88" t="s">
        <v>100</v>
      </c>
    </row>
    <row r="15" spans="1:11" x14ac:dyDescent="0.25">
      <c r="A15" t="s">
        <v>95</v>
      </c>
      <c r="E15" s="88" t="s">
        <v>128</v>
      </c>
      <c r="F15" s="1">
        <f>Afvigelse!W43</f>
        <v>0</v>
      </c>
      <c r="G15" s="1">
        <f>'Realiseret+Forventet'!W111</f>
        <v>0</v>
      </c>
      <c r="H15" s="1">
        <f>Budget!W111</f>
        <v>0</v>
      </c>
      <c r="I15" s="88" t="s">
        <v>100</v>
      </c>
    </row>
    <row r="16" spans="1:11" x14ac:dyDescent="0.25">
      <c r="A16" t="s">
        <v>4</v>
      </c>
      <c r="E16" s="88" t="s">
        <v>128</v>
      </c>
      <c r="F16" s="1">
        <f>Afvigelse!W9</f>
        <v>0</v>
      </c>
      <c r="G16" s="1">
        <f>'Realiseret+Forventet'!W77</f>
        <v>0</v>
      </c>
      <c r="H16" s="1">
        <f>Budget!W77</f>
        <v>0</v>
      </c>
      <c r="I16" s="88" t="s">
        <v>100</v>
      </c>
    </row>
    <row r="17" spans="1:9" x14ac:dyDescent="0.25">
      <c r="A17" t="s">
        <v>94</v>
      </c>
      <c r="E17" s="88" t="s">
        <v>128</v>
      </c>
      <c r="F17" s="1">
        <f>Afvigelse!W11</f>
        <v>0</v>
      </c>
      <c r="G17" s="1">
        <f>'Realiseret+Forventet'!W79</f>
        <v>0</v>
      </c>
      <c r="H17" s="1">
        <f>Budget!W79</f>
        <v>0</v>
      </c>
      <c r="I17" s="88" t="s">
        <v>100</v>
      </c>
    </row>
    <row r="18" spans="1:9" x14ac:dyDescent="0.25">
      <c r="A18" t="s">
        <v>96</v>
      </c>
      <c r="E18" s="88" t="s">
        <v>128</v>
      </c>
      <c r="F18" s="1">
        <f>Afvigelse!W42</f>
        <v>0</v>
      </c>
      <c r="G18" s="1">
        <f>'Realiseret+Forventet'!W110</f>
        <v>0</v>
      </c>
      <c r="H18" s="1">
        <f>Budget!W110</f>
        <v>0</v>
      </c>
      <c r="I18" s="88" t="s">
        <v>100</v>
      </c>
    </row>
    <row r="19" spans="1:9" x14ac:dyDescent="0.25">
      <c r="A19" t="s">
        <v>97</v>
      </c>
      <c r="E19" s="88" t="s">
        <v>128</v>
      </c>
      <c r="F19" s="1">
        <f>Afvigelse!W8</f>
        <v>0</v>
      </c>
      <c r="G19" s="1">
        <f>'Realiseret+Forventet'!W76</f>
        <v>0</v>
      </c>
      <c r="H19" s="1">
        <f>Budget!W76</f>
        <v>0</v>
      </c>
      <c r="I19" s="88" t="s">
        <v>100</v>
      </c>
    </row>
    <row r="20" spans="1:9" x14ac:dyDescent="0.25">
      <c r="A20" t="s">
        <v>8</v>
      </c>
      <c r="E20" s="88" t="s">
        <v>128</v>
      </c>
      <c r="F20" s="1">
        <f>Afvigelse!W15</f>
        <v>0</v>
      </c>
      <c r="G20" s="1">
        <f>'Realiseret+Forventet'!W83</f>
        <v>0</v>
      </c>
      <c r="H20" s="1">
        <f>Budget!W83</f>
        <v>0</v>
      </c>
      <c r="I20" s="88" t="s">
        <v>100</v>
      </c>
    </row>
    <row r="21" spans="1:9" x14ac:dyDescent="0.25">
      <c r="A21" t="s">
        <v>99</v>
      </c>
      <c r="E21" s="88" t="s">
        <v>128</v>
      </c>
      <c r="F21" s="1">
        <f>Afvigelse!W44</f>
        <v>0</v>
      </c>
      <c r="G21" s="1">
        <f>'Realiseret+Forventet'!W112</f>
        <v>0</v>
      </c>
      <c r="H21" s="1">
        <f>Budget!W112</f>
        <v>0</v>
      </c>
      <c r="I21" s="88" t="s">
        <v>100</v>
      </c>
    </row>
    <row r="22" spans="1:9" x14ac:dyDescent="0.25">
      <c r="A22" t="s">
        <v>65</v>
      </c>
      <c r="E22" s="88" t="s">
        <v>128</v>
      </c>
      <c r="F22" s="1">
        <f>Afvigelse!W46</f>
        <v>0</v>
      </c>
      <c r="G22" s="1">
        <f>'Realiseret+Forventet'!W114</f>
        <v>0</v>
      </c>
      <c r="H22" s="1">
        <f>Budget!W114</f>
        <v>0</v>
      </c>
      <c r="I22" s="88" t="s">
        <v>100</v>
      </c>
    </row>
    <row r="23" spans="1:9" x14ac:dyDescent="0.25">
      <c r="A23" t="s">
        <v>7</v>
      </c>
      <c r="E23" s="88" t="s">
        <v>128</v>
      </c>
      <c r="F23" s="1">
        <f>Afvigelse!W45</f>
        <v>0</v>
      </c>
      <c r="G23" s="1">
        <f>'Realiseret+Forventet'!W113</f>
        <v>0</v>
      </c>
      <c r="H23" s="1">
        <f>Budget!W113</f>
        <v>0</v>
      </c>
      <c r="I23" s="88" t="s">
        <v>100</v>
      </c>
    </row>
    <row r="24" spans="1:9" x14ac:dyDescent="0.25">
      <c r="A24" t="s">
        <v>64</v>
      </c>
      <c r="E24" s="88" t="s">
        <v>128</v>
      </c>
      <c r="F24" s="1">
        <f>Afvigelse!W13</f>
        <v>0</v>
      </c>
      <c r="G24" s="1">
        <f>'Realiseret+Forventet'!W81</f>
        <v>0</v>
      </c>
      <c r="H24" s="1">
        <f>Budget!W81</f>
        <v>0</v>
      </c>
      <c r="I24" s="88" t="s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129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130</v>
      </c>
      <c r="F7" s="93" t="e">
        <f>-'Realiseret+Forventet'!Z34</f>
        <v>#DIV/0!</v>
      </c>
      <c r="G7" s="93" t="e">
        <f>'Realiseret+Forventet'!Y36</f>
        <v>#DIV/0!</v>
      </c>
      <c r="H7" s="93" t="e">
        <f>-Budget!Z34</f>
        <v>#DIV/0!</v>
      </c>
      <c r="I7" s="88" t="s">
        <v>100</v>
      </c>
    </row>
    <row r="8" spans="1:11" x14ac:dyDescent="0.25">
      <c r="A8" s="85" t="s">
        <v>89</v>
      </c>
      <c r="E8" s="88" t="s">
        <v>131</v>
      </c>
      <c r="F8" s="93" t="e">
        <f>-'Realiseret+Forventet'!Z35</f>
        <v>#DIV/0!</v>
      </c>
      <c r="G8" s="93" t="e">
        <f>'Realiseret+Forventet'!Y37</f>
        <v>#DIV/0!</v>
      </c>
      <c r="H8" s="93" t="e">
        <f>-Budget!Z35</f>
        <v>#DIV/0!</v>
      </c>
      <c r="I8" s="88" t="s">
        <v>100</v>
      </c>
    </row>
    <row r="9" spans="1:11" x14ac:dyDescent="0.25">
      <c r="A9" s="85" t="s">
        <v>90</v>
      </c>
      <c r="E9" s="88" t="s">
        <v>131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130</v>
      </c>
      <c r="F12" s="1">
        <f>Afvigelse!Y12</f>
        <v>0</v>
      </c>
      <c r="G12" s="1">
        <f>'Realiseret+Forventet'!Y80</f>
        <v>0</v>
      </c>
      <c r="H12" s="1">
        <f>Budget!Y80</f>
        <v>0</v>
      </c>
      <c r="I12" s="88" t="s">
        <v>100</v>
      </c>
    </row>
    <row r="13" spans="1:11" x14ac:dyDescent="0.25">
      <c r="A13" t="s">
        <v>62</v>
      </c>
      <c r="E13" s="88" t="s">
        <v>130</v>
      </c>
      <c r="F13" s="1">
        <f>Afvigelse!Y17+Afvigelse!Y18</f>
        <v>0</v>
      </c>
      <c r="G13" s="1">
        <f>'Realiseret+Forventet'!Y85+'Realiseret+Forventet'!Y86</f>
        <v>0</v>
      </c>
      <c r="H13" s="1">
        <f>Budget!Y85+Budget!Y86</f>
        <v>0</v>
      </c>
      <c r="I13" s="88" t="s">
        <v>100</v>
      </c>
    </row>
    <row r="14" spans="1:11" x14ac:dyDescent="0.25">
      <c r="A14" t="s">
        <v>61</v>
      </c>
      <c r="E14" s="88" t="s">
        <v>130</v>
      </c>
      <c r="F14" s="1">
        <f>Afvigelse!Y10</f>
        <v>0</v>
      </c>
      <c r="G14" s="1">
        <f>'Realiseret+Forventet'!Y78</f>
        <v>0</v>
      </c>
      <c r="H14" s="1">
        <f>Budget!Y78</f>
        <v>0</v>
      </c>
      <c r="I14" s="88" t="s">
        <v>100</v>
      </c>
    </row>
    <row r="15" spans="1:11" x14ac:dyDescent="0.25">
      <c r="A15" t="s">
        <v>95</v>
      </c>
      <c r="E15" s="88" t="s">
        <v>130</v>
      </c>
      <c r="F15" s="1">
        <f>Afvigelse!Y43</f>
        <v>0</v>
      </c>
      <c r="G15" s="1">
        <f>'Realiseret+Forventet'!Y111</f>
        <v>0</v>
      </c>
      <c r="H15" s="1">
        <f>Budget!Y111</f>
        <v>0</v>
      </c>
      <c r="I15" s="88" t="s">
        <v>100</v>
      </c>
    </row>
    <row r="16" spans="1:11" x14ac:dyDescent="0.25">
      <c r="A16" t="s">
        <v>4</v>
      </c>
      <c r="E16" s="88" t="s">
        <v>130</v>
      </c>
      <c r="F16" s="1">
        <f>Afvigelse!Y9</f>
        <v>0</v>
      </c>
      <c r="G16" s="1">
        <f>'Realiseret+Forventet'!Y77</f>
        <v>0</v>
      </c>
      <c r="H16" s="1">
        <f>Budget!Y77</f>
        <v>0</v>
      </c>
      <c r="I16" s="88" t="s">
        <v>100</v>
      </c>
    </row>
    <row r="17" spans="1:9" x14ac:dyDescent="0.25">
      <c r="A17" t="s">
        <v>94</v>
      </c>
      <c r="E17" s="88" t="s">
        <v>130</v>
      </c>
      <c r="F17" s="1">
        <f>Afvigelse!Y11</f>
        <v>0</v>
      </c>
      <c r="G17" s="1">
        <f>'Realiseret+Forventet'!Y79</f>
        <v>0</v>
      </c>
      <c r="H17" s="1">
        <f>Budget!Y79</f>
        <v>0</v>
      </c>
      <c r="I17" s="88" t="s">
        <v>100</v>
      </c>
    </row>
    <row r="18" spans="1:9" x14ac:dyDescent="0.25">
      <c r="A18" t="s">
        <v>96</v>
      </c>
      <c r="E18" s="88" t="s">
        <v>130</v>
      </c>
      <c r="F18" s="1">
        <f>Afvigelse!Y42</f>
        <v>0</v>
      </c>
      <c r="G18" s="1">
        <f>'Realiseret+Forventet'!Y110</f>
        <v>0</v>
      </c>
      <c r="H18" s="1">
        <f>Budget!Y110</f>
        <v>0</v>
      </c>
      <c r="I18" s="88" t="s">
        <v>100</v>
      </c>
    </row>
    <row r="19" spans="1:9" x14ac:dyDescent="0.25">
      <c r="A19" t="s">
        <v>97</v>
      </c>
      <c r="E19" s="88" t="s">
        <v>130</v>
      </c>
      <c r="F19" s="1">
        <f>Afvigelse!Y8</f>
        <v>0</v>
      </c>
      <c r="G19" s="1">
        <f>'Realiseret+Forventet'!Y76</f>
        <v>0</v>
      </c>
      <c r="H19" s="1">
        <f>Budget!Y76</f>
        <v>0</v>
      </c>
      <c r="I19" s="88" t="s">
        <v>100</v>
      </c>
    </row>
    <row r="20" spans="1:9" x14ac:dyDescent="0.25">
      <c r="A20" t="s">
        <v>8</v>
      </c>
      <c r="E20" s="88" t="s">
        <v>130</v>
      </c>
      <c r="F20" s="1">
        <f>Afvigelse!Y15</f>
        <v>0</v>
      </c>
      <c r="G20" s="1">
        <f>'Realiseret+Forventet'!Y83</f>
        <v>0</v>
      </c>
      <c r="H20" s="1">
        <f>Budget!Y83</f>
        <v>0</v>
      </c>
      <c r="I20" s="88" t="s">
        <v>100</v>
      </c>
    </row>
    <row r="21" spans="1:9" x14ac:dyDescent="0.25">
      <c r="A21" t="s">
        <v>99</v>
      </c>
      <c r="E21" s="88" t="s">
        <v>130</v>
      </c>
      <c r="F21" s="1">
        <f>Afvigelse!Y44</f>
        <v>0</v>
      </c>
      <c r="G21" s="1">
        <f>'Realiseret+Forventet'!Y112</f>
        <v>0</v>
      </c>
      <c r="H21" s="1">
        <f>Budget!Y112</f>
        <v>0</v>
      </c>
      <c r="I21" s="88" t="s">
        <v>100</v>
      </c>
    </row>
    <row r="22" spans="1:9" x14ac:dyDescent="0.25">
      <c r="A22" t="s">
        <v>65</v>
      </c>
      <c r="E22" s="88" t="s">
        <v>130</v>
      </c>
      <c r="F22" s="1">
        <f>Afvigelse!Y46</f>
        <v>0</v>
      </c>
      <c r="G22" s="1">
        <f>'Realiseret+Forventet'!Y114</f>
        <v>0</v>
      </c>
      <c r="H22" s="1">
        <f>Budget!Y114</f>
        <v>0</v>
      </c>
      <c r="I22" s="88" t="s">
        <v>100</v>
      </c>
    </row>
    <row r="23" spans="1:9" x14ac:dyDescent="0.25">
      <c r="A23" t="s">
        <v>7</v>
      </c>
      <c r="E23" s="88" t="s">
        <v>130</v>
      </c>
      <c r="F23" s="1">
        <f>Afvigelse!Y45</f>
        <v>0</v>
      </c>
      <c r="G23" s="1">
        <f>'Realiseret+Forventet'!Y113</f>
        <v>0</v>
      </c>
      <c r="H23" s="1">
        <f>Budget!Y113</f>
        <v>0</v>
      </c>
      <c r="I23" s="88" t="s">
        <v>100</v>
      </c>
    </row>
    <row r="24" spans="1:9" x14ac:dyDescent="0.25">
      <c r="A24" t="s">
        <v>64</v>
      </c>
      <c r="E24" s="88" t="s">
        <v>130</v>
      </c>
      <c r="F24" s="1">
        <f>Afvigelse!Y13</f>
        <v>0</v>
      </c>
      <c r="G24" s="1">
        <f>'Realiseret+Forventet'!Y81</f>
        <v>0</v>
      </c>
      <c r="H24" s="1">
        <f>Budget!Y81</f>
        <v>0</v>
      </c>
      <c r="I24" s="88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33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ColWidth="9.140625" defaultRowHeight="15" x14ac:dyDescent="0.25"/>
  <cols>
    <col min="1" max="1" width="50.42578125" style="2" customWidth="1"/>
    <col min="2" max="2" width="18.140625" style="45" customWidth="1"/>
    <col min="3" max="3" width="11.85546875" style="2" bestFit="1" customWidth="1"/>
    <col min="4" max="4" width="11.85546875" style="2" customWidth="1"/>
    <col min="5" max="5" width="12.5703125" style="2" bestFit="1" customWidth="1"/>
    <col min="6" max="8" width="12.5703125" style="2" customWidth="1"/>
    <col min="9" max="9" width="12.5703125" style="2" bestFit="1" customWidth="1"/>
    <col min="10" max="10" width="12.5703125" style="2" customWidth="1"/>
    <col min="11" max="11" width="12.5703125" style="2" bestFit="1" customWidth="1"/>
    <col min="12" max="12" width="12.5703125" style="2" customWidth="1"/>
    <col min="13" max="13" width="12.5703125" style="2" bestFit="1" customWidth="1"/>
    <col min="14" max="14" width="12.5703125" style="2" customWidth="1"/>
    <col min="15" max="15" width="12.5703125" style="2" bestFit="1" customWidth="1"/>
    <col min="16" max="16" width="12.5703125" style="2" customWidth="1"/>
    <col min="17" max="17" width="12.5703125" style="2" bestFit="1" customWidth="1"/>
    <col min="18" max="18" width="12.5703125" style="2" customWidth="1"/>
    <col min="19" max="19" width="12.5703125" style="2" bestFit="1" customWidth="1"/>
    <col min="20" max="20" width="12.5703125" style="2" customWidth="1"/>
    <col min="21" max="21" width="12.5703125" style="2" bestFit="1" customWidth="1"/>
    <col min="22" max="22" width="12.5703125" style="2" customWidth="1"/>
    <col min="23" max="23" width="12.5703125" style="2" bestFit="1" customWidth="1"/>
    <col min="24" max="24" width="12.5703125" style="2" customWidth="1"/>
    <col min="25" max="25" width="12.5703125" style="2" bestFit="1" customWidth="1"/>
    <col min="26" max="26" width="12.5703125" style="2" customWidth="1"/>
    <col min="27" max="27" width="13.5703125" style="2" bestFit="1" customWidth="1"/>
    <col min="28" max="28" width="13.140625" style="2" customWidth="1"/>
    <col min="29" max="29" width="25" style="2" customWidth="1"/>
    <col min="30" max="41" width="11" style="2" bestFit="1" customWidth="1"/>
    <col min="42" max="42" width="12.5703125" style="2" bestFit="1" customWidth="1"/>
    <col min="43" max="16384" width="9.140625" style="2"/>
  </cols>
  <sheetData>
    <row r="1" spans="1:32" ht="18.75" x14ac:dyDescent="0.3">
      <c r="A1" s="17" t="s">
        <v>47</v>
      </c>
      <c r="B1" s="60"/>
      <c r="C1" s="108" t="s">
        <v>11</v>
      </c>
      <c r="D1" s="107"/>
      <c r="E1" s="108" t="s">
        <v>12</v>
      </c>
      <c r="F1" s="107"/>
      <c r="G1" s="108" t="s">
        <v>13</v>
      </c>
      <c r="H1" s="107"/>
      <c r="I1" s="108" t="s">
        <v>14</v>
      </c>
      <c r="J1" s="107"/>
      <c r="K1" s="108" t="s">
        <v>0</v>
      </c>
      <c r="L1" s="107"/>
      <c r="M1" s="108" t="s">
        <v>15</v>
      </c>
      <c r="N1" s="107"/>
      <c r="O1" s="105" t="s">
        <v>16</v>
      </c>
      <c r="P1" s="107"/>
      <c r="Q1" s="105" t="s">
        <v>17</v>
      </c>
      <c r="R1" s="107"/>
      <c r="S1" s="105" t="s">
        <v>18</v>
      </c>
      <c r="T1" s="107"/>
      <c r="U1" s="105" t="s">
        <v>19</v>
      </c>
      <c r="V1" s="107"/>
      <c r="W1" s="105" t="s">
        <v>20</v>
      </c>
      <c r="X1" s="107"/>
      <c r="Y1" s="105" t="s">
        <v>21</v>
      </c>
      <c r="Z1" s="107"/>
      <c r="AA1" s="105" t="s">
        <v>1</v>
      </c>
      <c r="AB1" s="106"/>
    </row>
    <row r="2" spans="1:32" ht="30" x14ac:dyDescent="0.25">
      <c r="A2" s="4" t="s">
        <v>103</v>
      </c>
      <c r="B2" s="65" t="s">
        <v>67</v>
      </c>
      <c r="C2" s="35" t="s">
        <v>68</v>
      </c>
      <c r="D2" s="35" t="s">
        <v>69</v>
      </c>
      <c r="E2" s="35" t="s">
        <v>68</v>
      </c>
      <c r="F2" s="35" t="s">
        <v>69</v>
      </c>
      <c r="G2" s="35" t="s">
        <v>68</v>
      </c>
      <c r="H2" s="35" t="s">
        <v>69</v>
      </c>
      <c r="I2" s="35" t="s">
        <v>68</v>
      </c>
      <c r="J2" s="35" t="s">
        <v>69</v>
      </c>
      <c r="K2" s="35" t="s">
        <v>68</v>
      </c>
      <c r="L2" s="35" t="s">
        <v>69</v>
      </c>
      <c r="M2" s="35" t="s">
        <v>68</v>
      </c>
      <c r="N2" s="35" t="s">
        <v>69</v>
      </c>
      <c r="O2" s="35" t="s">
        <v>68</v>
      </c>
      <c r="P2" s="35" t="s">
        <v>69</v>
      </c>
      <c r="Q2" s="35" t="s">
        <v>68</v>
      </c>
      <c r="R2" s="35" t="s">
        <v>69</v>
      </c>
      <c r="S2" s="35" t="s">
        <v>68</v>
      </c>
      <c r="T2" s="35" t="s">
        <v>69</v>
      </c>
      <c r="U2" s="35" t="s">
        <v>68</v>
      </c>
      <c r="V2" s="35" t="s">
        <v>69</v>
      </c>
      <c r="W2" s="35" t="s">
        <v>68</v>
      </c>
      <c r="X2" s="35" t="s">
        <v>69</v>
      </c>
      <c r="Y2" s="35" t="s">
        <v>68</v>
      </c>
      <c r="Z2" s="35" t="s">
        <v>69</v>
      </c>
      <c r="AA2" s="51" t="s">
        <v>68</v>
      </c>
      <c r="AB2" s="24" t="s">
        <v>69</v>
      </c>
    </row>
    <row r="3" spans="1:32" x14ac:dyDescent="0.25">
      <c r="A3" s="2" t="s">
        <v>22</v>
      </c>
      <c r="B3" s="99">
        <f>Budget!B3</f>
        <v>100</v>
      </c>
      <c r="C3" s="41">
        <f>'Data realiseret + forventet'!G56</f>
        <v>0</v>
      </c>
      <c r="D3" s="42">
        <f t="shared" ref="D3:D4" si="0">C3*B3/100</f>
        <v>0</v>
      </c>
      <c r="E3" s="41">
        <f>'Data realiseret + forventet'!I56</f>
        <v>0</v>
      </c>
      <c r="F3" s="43">
        <f>E3*B3/100</f>
        <v>0</v>
      </c>
      <c r="G3" s="41">
        <f>'Data realiseret + forventet'!K56</f>
        <v>0</v>
      </c>
      <c r="H3" s="43">
        <f>G3*B3/100</f>
        <v>0</v>
      </c>
      <c r="I3" s="41">
        <f>'Data realiseret + forventet'!M56</f>
        <v>0</v>
      </c>
      <c r="J3" s="40">
        <f>I3*B3/100</f>
        <v>0</v>
      </c>
      <c r="K3" s="41">
        <f>'Data realiseret + forventet'!O56</f>
        <v>0</v>
      </c>
      <c r="L3" s="40">
        <f>K3*B3/100</f>
        <v>0</v>
      </c>
      <c r="M3" s="41">
        <f>'Data realiseret + forventet'!Q56</f>
        <v>0</v>
      </c>
      <c r="N3" s="40">
        <f>M3*B3/100</f>
        <v>0</v>
      </c>
      <c r="O3" s="41">
        <f>'Data realiseret + forventet'!S56</f>
        <v>0</v>
      </c>
      <c r="P3" s="47">
        <f>O3*B3/100</f>
        <v>0</v>
      </c>
      <c r="Q3" s="41">
        <f>'Data realiseret + forventet'!U56</f>
        <v>0</v>
      </c>
      <c r="R3" s="47">
        <f>Q3*B3/100</f>
        <v>0</v>
      </c>
      <c r="S3" s="41">
        <f>'Data realiseret + forventet'!W56</f>
        <v>0</v>
      </c>
      <c r="T3" s="47">
        <f>S3*B3/100</f>
        <v>0</v>
      </c>
      <c r="U3" s="41">
        <f>'Data realiseret + forventet'!Y56</f>
        <v>0</v>
      </c>
      <c r="V3" s="47">
        <f>U3*B3/100</f>
        <v>0</v>
      </c>
      <c r="W3" s="41">
        <f>'Data realiseret + forventet'!AA56</f>
        <v>0</v>
      </c>
      <c r="X3" s="47">
        <f>W3*B3/100</f>
        <v>0</v>
      </c>
      <c r="Y3" s="41">
        <f>'Data realiseret + forventet'!AC56</f>
        <v>0</v>
      </c>
      <c r="Z3" s="47">
        <f>Y3*B3/100</f>
        <v>0</v>
      </c>
      <c r="AA3" s="41">
        <f>'Data realiseret + forventet'!AE56</f>
        <v>0</v>
      </c>
      <c r="AB3" s="26">
        <f>AA3*B3/100</f>
        <v>0</v>
      </c>
    </row>
    <row r="4" spans="1:32" x14ac:dyDescent="0.25">
      <c r="A4" s="2" t="s">
        <v>55</v>
      </c>
      <c r="B4" s="100">
        <f>Budget!B4</f>
        <v>100</v>
      </c>
      <c r="C4" s="41">
        <f>C3</f>
        <v>0</v>
      </c>
      <c r="D4" s="42">
        <f t="shared" si="0"/>
        <v>0</v>
      </c>
      <c r="E4" s="41">
        <f>C4+E3</f>
        <v>0</v>
      </c>
      <c r="F4" s="43">
        <f>E4*B4/100</f>
        <v>0</v>
      </c>
      <c r="G4" s="41">
        <f>E4+G3</f>
        <v>0</v>
      </c>
      <c r="H4" s="43">
        <f>G4*B4/100</f>
        <v>0</v>
      </c>
      <c r="I4" s="41">
        <f>G4+I3</f>
        <v>0</v>
      </c>
      <c r="J4" s="40">
        <f>I4*B4/100</f>
        <v>0</v>
      </c>
      <c r="K4" s="41">
        <f>I4+K3</f>
        <v>0</v>
      </c>
      <c r="L4" s="40">
        <f>K4*B4/100</f>
        <v>0</v>
      </c>
      <c r="M4" s="33">
        <f>K4+M3</f>
        <v>0</v>
      </c>
      <c r="N4" s="40">
        <f>M4*B4/100</f>
        <v>0</v>
      </c>
      <c r="O4" s="33">
        <f>M4+O3</f>
        <v>0</v>
      </c>
      <c r="P4" s="47">
        <f>O4*B4/100</f>
        <v>0</v>
      </c>
      <c r="Q4" s="33">
        <f>O4+Q3</f>
        <v>0</v>
      </c>
      <c r="R4" s="47">
        <f>Q4*B4/100</f>
        <v>0</v>
      </c>
      <c r="S4" s="33">
        <f>Q4+S3</f>
        <v>0</v>
      </c>
      <c r="T4" s="47">
        <f>S4*B4/100</f>
        <v>0</v>
      </c>
      <c r="U4" s="34">
        <f>S4+U3</f>
        <v>0</v>
      </c>
      <c r="V4" s="47">
        <f>U4*B4/100</f>
        <v>0</v>
      </c>
      <c r="W4" s="34">
        <f>U4+W3</f>
        <v>0</v>
      </c>
      <c r="X4" s="47">
        <f>W4*B4/100</f>
        <v>0</v>
      </c>
      <c r="Y4" s="34">
        <f t="shared" ref="Y4" si="1">W4+Y3</f>
        <v>0</v>
      </c>
      <c r="Z4" s="47">
        <f>Y4*B4/100</f>
        <v>0</v>
      </c>
      <c r="AA4" s="52"/>
      <c r="AB4" s="26"/>
    </row>
    <row r="5" spans="1:32" x14ac:dyDescent="0.25">
      <c r="A5" s="4"/>
      <c r="B5" s="100"/>
      <c r="C5" s="44"/>
      <c r="D5" s="42"/>
      <c r="E5" s="44"/>
      <c r="F5" s="42"/>
      <c r="G5" s="44"/>
      <c r="H5" s="42"/>
      <c r="I5" s="44"/>
      <c r="J5" s="40"/>
      <c r="K5" s="44"/>
      <c r="L5" s="39"/>
      <c r="M5" s="5"/>
      <c r="N5" s="46"/>
      <c r="O5" s="91"/>
      <c r="P5" s="47"/>
      <c r="Q5" s="91"/>
      <c r="R5" s="47"/>
      <c r="S5" s="91"/>
      <c r="T5" s="47"/>
      <c r="U5" s="7"/>
      <c r="V5" s="47"/>
      <c r="W5" s="7"/>
      <c r="X5" s="47"/>
      <c r="Y5" s="7"/>
      <c r="Z5" s="47"/>
      <c r="AA5" s="53"/>
      <c r="AB5" s="26"/>
    </row>
    <row r="6" spans="1:32" x14ac:dyDescent="0.25">
      <c r="A6" s="2" t="s">
        <v>2</v>
      </c>
      <c r="B6" s="100">
        <f>Budget!B6</f>
        <v>100</v>
      </c>
      <c r="C6" s="44">
        <f>'Data realiseret + forventet'!G83</f>
        <v>0</v>
      </c>
      <c r="D6" s="42">
        <f>C6*B6/100</f>
        <v>0</v>
      </c>
      <c r="E6" s="44">
        <f>'Data realiseret + forventet'!I83</f>
        <v>0</v>
      </c>
      <c r="F6" s="43">
        <f t="shared" ref="F6:F24" si="2">E6*B6/100</f>
        <v>0</v>
      </c>
      <c r="G6" s="44">
        <f>'Data realiseret + forventet'!K83</f>
        <v>0</v>
      </c>
      <c r="H6" s="43">
        <f t="shared" ref="H6:H24" si="3">G6*B6/100</f>
        <v>0</v>
      </c>
      <c r="I6" s="44">
        <f>'Data realiseret + forventet'!M83</f>
        <v>0</v>
      </c>
      <c r="J6" s="40">
        <f t="shared" ref="J6:J24" si="4">I6*B6/100</f>
        <v>0</v>
      </c>
      <c r="K6" s="44">
        <f>'Data realiseret + forventet'!O83</f>
        <v>0</v>
      </c>
      <c r="L6" s="40">
        <f t="shared" ref="L6:L24" si="5">K6*B6/100</f>
        <v>0</v>
      </c>
      <c r="M6" s="44">
        <f>'Data realiseret + forventet'!Q83</f>
        <v>0</v>
      </c>
      <c r="N6" s="40">
        <f t="shared" ref="N6:N24" si="6">M6*B6/100</f>
        <v>0</v>
      </c>
      <c r="O6" s="44">
        <f>'Data realiseret + forventet'!S83</f>
        <v>0</v>
      </c>
      <c r="P6" s="47">
        <f t="shared" ref="P6:P24" si="7">O6*B6/100</f>
        <v>0</v>
      </c>
      <c r="Q6" s="44">
        <f>'Data realiseret + forventet'!U83</f>
        <v>0</v>
      </c>
      <c r="R6" s="47">
        <f t="shared" ref="R6:R24" si="8">Q6*B6/100</f>
        <v>0</v>
      </c>
      <c r="S6" s="44">
        <f>'Data realiseret + forventet'!W83</f>
        <v>0</v>
      </c>
      <c r="T6" s="47">
        <f t="shared" ref="T6:T24" si="9">S6*B6/100</f>
        <v>0</v>
      </c>
      <c r="U6" s="44">
        <f>'Data realiseret + forventet'!Y83</f>
        <v>0</v>
      </c>
      <c r="V6" s="47">
        <f t="shared" ref="V6:V24" si="10">U6*B6/100</f>
        <v>0</v>
      </c>
      <c r="W6" s="44">
        <f>'Data realiseret + forventet'!AA83</f>
        <v>0</v>
      </c>
      <c r="X6" s="47">
        <f t="shared" ref="X6:X24" si="11">W6*B6/100</f>
        <v>0</v>
      </c>
      <c r="Y6" s="44">
        <f>'Data realiseret + forventet'!AC83</f>
        <v>0</v>
      </c>
      <c r="Z6" s="47">
        <f t="shared" ref="Z6:Z24" si="12">Y6*B6/100</f>
        <v>0</v>
      </c>
      <c r="AA6" s="44">
        <f>'Data realiseret + forventet'!AE83</f>
        <v>0</v>
      </c>
      <c r="AB6" s="26">
        <f t="shared" ref="AB6:AB24" si="13">AA6*B6/100</f>
        <v>0</v>
      </c>
      <c r="AC6" s="2">
        <f>C6+E6+G6+I6+K6+M6+O6+Q6+S6+U6+W6+Y6</f>
        <v>0</v>
      </c>
      <c r="AF6" s="2">
        <f t="shared" ref="AF6:AF24" si="14">AA6-AC6</f>
        <v>0</v>
      </c>
    </row>
    <row r="7" spans="1:32" x14ac:dyDescent="0.25">
      <c r="A7" s="2" t="s">
        <v>72</v>
      </c>
      <c r="B7" s="100">
        <f>Budget!B7</f>
        <v>100</v>
      </c>
      <c r="C7" s="44">
        <f>'Data realiseret + forventet'!G155</f>
        <v>0</v>
      </c>
      <c r="D7" s="42">
        <f t="shared" ref="D7:D24" si="15">C7*B7/100</f>
        <v>0</v>
      </c>
      <c r="E7" s="44">
        <f>'Data realiseret + forventet'!I155</f>
        <v>0</v>
      </c>
      <c r="F7" s="43">
        <f t="shared" si="2"/>
        <v>0</v>
      </c>
      <c r="G7" s="44">
        <f>'Data realiseret + forventet'!K155</f>
        <v>0</v>
      </c>
      <c r="H7" s="43">
        <f t="shared" si="3"/>
        <v>0</v>
      </c>
      <c r="I7" s="44">
        <f>'Data realiseret + forventet'!M155</f>
        <v>0</v>
      </c>
      <c r="J7" s="40">
        <f t="shared" si="4"/>
        <v>0</v>
      </c>
      <c r="K7" s="44">
        <f>'Data realiseret + forventet'!O155</f>
        <v>0</v>
      </c>
      <c r="L7" s="40">
        <f t="shared" si="5"/>
        <v>0</v>
      </c>
      <c r="M7" s="44">
        <f>'Data realiseret + forventet'!Q155</f>
        <v>0</v>
      </c>
      <c r="N7" s="40">
        <f t="shared" si="6"/>
        <v>0</v>
      </c>
      <c r="O7" s="44">
        <f>'Data realiseret + forventet'!S155</f>
        <v>0</v>
      </c>
      <c r="P7" s="47">
        <f t="shared" si="7"/>
        <v>0</v>
      </c>
      <c r="Q7" s="44">
        <f>'Data realiseret + forventet'!U155</f>
        <v>0</v>
      </c>
      <c r="R7" s="47">
        <f t="shared" si="8"/>
        <v>0</v>
      </c>
      <c r="S7" s="44">
        <f>'Data realiseret + forventet'!W155</f>
        <v>0</v>
      </c>
      <c r="T7" s="47">
        <f t="shared" si="9"/>
        <v>0</v>
      </c>
      <c r="U7" s="44">
        <f>'Data realiseret + forventet'!Y155</f>
        <v>0</v>
      </c>
      <c r="V7" s="47">
        <f t="shared" si="10"/>
        <v>0</v>
      </c>
      <c r="W7" s="44">
        <f>'Data realiseret + forventet'!AA155</f>
        <v>0</v>
      </c>
      <c r="X7" s="47">
        <f t="shared" si="11"/>
        <v>0</v>
      </c>
      <c r="Y7" s="44">
        <f>'Data realiseret + forventet'!AC155</f>
        <v>0</v>
      </c>
      <c r="Z7" s="47">
        <f t="shared" si="12"/>
        <v>0</v>
      </c>
      <c r="AA7" s="44">
        <f>'Data realiseret + forventet'!AE155</f>
        <v>0</v>
      </c>
      <c r="AB7" s="26">
        <f t="shared" si="13"/>
        <v>0</v>
      </c>
      <c r="AC7" s="2">
        <f>C7+E7+G7+I7+K7+M7+O7+Q7+S7+U7+W7+Y7</f>
        <v>0</v>
      </c>
      <c r="AF7" s="2">
        <f t="shared" si="14"/>
        <v>0</v>
      </c>
    </row>
    <row r="8" spans="1:32" x14ac:dyDescent="0.25">
      <c r="A8" s="2" t="s">
        <v>23</v>
      </c>
      <c r="B8" s="100">
        <f>Budget!B8</f>
        <v>76</v>
      </c>
      <c r="C8" s="44">
        <f>'Data realiseret + forventet'!G359+'Data realiseret + forventet'!G383+'Data realiseret + forventet'!G409</f>
        <v>0</v>
      </c>
      <c r="D8" s="42">
        <f t="shared" si="15"/>
        <v>0</v>
      </c>
      <c r="E8" s="44">
        <f>'Data realiseret + forventet'!I359+'Data realiseret + forventet'!I383+'Data realiseret + forventet'!I409</f>
        <v>0</v>
      </c>
      <c r="F8" s="43">
        <f t="shared" si="2"/>
        <v>0</v>
      </c>
      <c r="G8" s="44">
        <f>'Data realiseret + forventet'!K359+'Data realiseret + forventet'!K383+'Data realiseret + forventet'!K409</f>
        <v>0</v>
      </c>
      <c r="H8" s="43">
        <f t="shared" si="3"/>
        <v>0</v>
      </c>
      <c r="I8" s="44">
        <f>'Data realiseret + forventet'!M359+'Data realiseret + forventet'!M383+'Data realiseret + forventet'!M409</f>
        <v>0</v>
      </c>
      <c r="J8" s="40">
        <f t="shared" si="4"/>
        <v>0</v>
      </c>
      <c r="K8" s="44">
        <f>'Data realiseret + forventet'!O359+'Data realiseret + forventet'!O383+'Data realiseret + forventet'!O409</f>
        <v>0</v>
      </c>
      <c r="L8" s="40">
        <f t="shared" si="5"/>
        <v>0</v>
      </c>
      <c r="M8" s="44">
        <f>'Data realiseret + forventet'!Q359+'Data realiseret + forventet'!Q383+'Data realiseret + forventet'!Q409</f>
        <v>0</v>
      </c>
      <c r="N8" s="40">
        <f t="shared" si="6"/>
        <v>0</v>
      </c>
      <c r="O8" s="44">
        <f>'Data realiseret + forventet'!S359+'Data realiseret + forventet'!S383+'Data realiseret + forventet'!S409</f>
        <v>0</v>
      </c>
      <c r="P8" s="47">
        <f t="shared" si="7"/>
        <v>0</v>
      </c>
      <c r="Q8" s="44">
        <f>'Data realiseret + forventet'!U359+'Data realiseret + forventet'!U383+'Data realiseret + forventet'!U409</f>
        <v>0</v>
      </c>
      <c r="R8" s="47">
        <f t="shared" si="8"/>
        <v>0</v>
      </c>
      <c r="S8" s="44">
        <f>'Data realiseret + forventet'!W359+'Data realiseret + forventet'!W383+'Data realiseret + forventet'!W409</f>
        <v>0</v>
      </c>
      <c r="T8" s="47">
        <f t="shared" si="9"/>
        <v>0</v>
      </c>
      <c r="U8" s="44">
        <f>'Data realiseret + forventet'!Y359+'Data realiseret + forventet'!Y383+'Data realiseret + forventet'!Y409</f>
        <v>0</v>
      </c>
      <c r="V8" s="47">
        <f t="shared" si="10"/>
        <v>0</v>
      </c>
      <c r="W8" s="44">
        <f>'Data realiseret + forventet'!AA359+'Data realiseret + forventet'!AA383+'Data realiseret + forventet'!AA409</f>
        <v>0</v>
      </c>
      <c r="X8" s="47">
        <f t="shared" si="11"/>
        <v>0</v>
      </c>
      <c r="Y8" s="44">
        <f>'Data realiseret + forventet'!AC359+'Data realiseret + forventet'!AC383+'Data realiseret + forventet'!AC409</f>
        <v>0</v>
      </c>
      <c r="Z8" s="47">
        <f t="shared" si="12"/>
        <v>0</v>
      </c>
      <c r="AA8" s="44">
        <f>'Data realiseret + forventet'!AE359+'Data realiseret + forventet'!AE383+'Data realiseret + forventet'!AE409</f>
        <v>0</v>
      </c>
      <c r="AB8" s="26">
        <f t="shared" si="13"/>
        <v>0</v>
      </c>
      <c r="AC8" s="2">
        <f>C8+E8+G8+I8+K8+M8+O8+Q8+S8+U8+W8+Y8</f>
        <v>0</v>
      </c>
      <c r="AF8" s="2">
        <f t="shared" si="14"/>
        <v>0</v>
      </c>
    </row>
    <row r="9" spans="1:32" x14ac:dyDescent="0.25">
      <c r="A9" s="2" t="s">
        <v>4</v>
      </c>
      <c r="B9" s="100">
        <f>Budget!B9</f>
        <v>82</v>
      </c>
      <c r="C9" s="44">
        <f>'Data realiseret + forventet'!G420</f>
        <v>0</v>
      </c>
      <c r="D9" s="42">
        <f t="shared" si="15"/>
        <v>0</v>
      </c>
      <c r="E9" s="44">
        <f>'Data realiseret + forventet'!I420</f>
        <v>0</v>
      </c>
      <c r="F9" s="43">
        <f t="shared" si="2"/>
        <v>0</v>
      </c>
      <c r="G9" s="44">
        <f>'Data realiseret + forventet'!K420</f>
        <v>0</v>
      </c>
      <c r="H9" s="43">
        <f t="shared" si="3"/>
        <v>0</v>
      </c>
      <c r="I9" s="44">
        <f>'Data realiseret + forventet'!M420</f>
        <v>0</v>
      </c>
      <c r="J9" s="40">
        <f t="shared" si="4"/>
        <v>0</v>
      </c>
      <c r="K9" s="44">
        <f>'Data realiseret + forventet'!O420</f>
        <v>0</v>
      </c>
      <c r="L9" s="40">
        <f t="shared" si="5"/>
        <v>0</v>
      </c>
      <c r="M9" s="44">
        <f>'Data realiseret + forventet'!Q420</f>
        <v>0</v>
      </c>
      <c r="N9" s="40">
        <f t="shared" si="6"/>
        <v>0</v>
      </c>
      <c r="O9" s="44">
        <f>'Data realiseret + forventet'!S420</f>
        <v>0</v>
      </c>
      <c r="P9" s="47">
        <f t="shared" si="7"/>
        <v>0</v>
      </c>
      <c r="Q9" s="44">
        <f>'Data realiseret + forventet'!U420</f>
        <v>0</v>
      </c>
      <c r="R9" s="47">
        <f t="shared" si="8"/>
        <v>0</v>
      </c>
      <c r="S9" s="44">
        <f>'Data realiseret + forventet'!W420</f>
        <v>0</v>
      </c>
      <c r="T9" s="47">
        <f t="shared" si="9"/>
        <v>0</v>
      </c>
      <c r="U9" s="44">
        <f>'Data realiseret + forventet'!Y420</f>
        <v>0</v>
      </c>
      <c r="V9" s="47">
        <f t="shared" si="10"/>
        <v>0</v>
      </c>
      <c r="W9" s="44">
        <f>'Data realiseret + forventet'!AA420</f>
        <v>0</v>
      </c>
      <c r="X9" s="47">
        <f t="shared" si="11"/>
        <v>0</v>
      </c>
      <c r="Y9" s="44">
        <f>'Data realiseret + forventet'!AC420</f>
        <v>0</v>
      </c>
      <c r="Z9" s="47">
        <f t="shared" si="12"/>
        <v>0</v>
      </c>
      <c r="AA9" s="44">
        <f>'Data realiseret + forventet'!AE420</f>
        <v>0</v>
      </c>
      <c r="AB9" s="26">
        <f t="shared" si="13"/>
        <v>0</v>
      </c>
      <c r="AC9" s="2">
        <f t="shared" ref="AC9:AC24" si="16">C9+E9+G9+I9+K9+M9+O9+Q9+S9+U9+W9+Y9</f>
        <v>0</v>
      </c>
      <c r="AF9" s="2">
        <f t="shared" si="14"/>
        <v>0</v>
      </c>
    </row>
    <row r="10" spans="1:32" x14ac:dyDescent="0.25">
      <c r="A10" s="2" t="s">
        <v>61</v>
      </c>
      <c r="B10" s="100">
        <f>Budget!B10</f>
        <v>60</v>
      </c>
      <c r="C10" s="44">
        <f>'Data realiseret + forventet'!G475</f>
        <v>0</v>
      </c>
      <c r="D10" s="42">
        <f t="shared" si="15"/>
        <v>0</v>
      </c>
      <c r="E10" s="44">
        <f>'Data realiseret + forventet'!I475</f>
        <v>0</v>
      </c>
      <c r="F10" s="43">
        <f t="shared" si="2"/>
        <v>0</v>
      </c>
      <c r="G10" s="44">
        <f>'Data realiseret + forventet'!K475</f>
        <v>0</v>
      </c>
      <c r="H10" s="43">
        <f t="shared" si="3"/>
        <v>0</v>
      </c>
      <c r="I10" s="44">
        <f>'Data realiseret + forventet'!M475</f>
        <v>0</v>
      </c>
      <c r="J10" s="40">
        <f t="shared" si="4"/>
        <v>0</v>
      </c>
      <c r="K10" s="44">
        <f>'Data realiseret + forventet'!O475</f>
        <v>0</v>
      </c>
      <c r="L10" s="40">
        <f t="shared" si="5"/>
        <v>0</v>
      </c>
      <c r="M10" s="44">
        <f>'Data realiseret + forventet'!Q475</f>
        <v>0</v>
      </c>
      <c r="N10" s="40">
        <f t="shared" si="6"/>
        <v>0</v>
      </c>
      <c r="O10" s="44">
        <f>'Data realiseret + forventet'!S475</f>
        <v>0</v>
      </c>
      <c r="P10" s="47">
        <f t="shared" si="7"/>
        <v>0</v>
      </c>
      <c r="Q10" s="44">
        <f>'Data realiseret + forventet'!U475</f>
        <v>0</v>
      </c>
      <c r="R10" s="47">
        <f t="shared" si="8"/>
        <v>0</v>
      </c>
      <c r="S10" s="44">
        <f>'Data realiseret + forventet'!W475</f>
        <v>0</v>
      </c>
      <c r="T10" s="47">
        <f t="shared" si="9"/>
        <v>0</v>
      </c>
      <c r="U10" s="44">
        <f>'Data realiseret + forventet'!Y475</f>
        <v>0</v>
      </c>
      <c r="V10" s="47">
        <f t="shared" si="10"/>
        <v>0</v>
      </c>
      <c r="W10" s="44">
        <f>'Data realiseret + forventet'!AA475</f>
        <v>0</v>
      </c>
      <c r="X10" s="47">
        <f t="shared" si="11"/>
        <v>0</v>
      </c>
      <c r="Y10" s="44">
        <f>'Data realiseret + forventet'!AC475</f>
        <v>0</v>
      </c>
      <c r="Z10" s="47">
        <f t="shared" si="12"/>
        <v>0</v>
      </c>
      <c r="AA10" s="44">
        <f>'Data realiseret + forventet'!AE475</f>
        <v>0</v>
      </c>
      <c r="AB10" s="26">
        <f t="shared" si="13"/>
        <v>0</v>
      </c>
      <c r="AC10" s="2">
        <f t="shared" si="16"/>
        <v>0</v>
      </c>
      <c r="AF10" s="2">
        <f t="shared" si="14"/>
        <v>0</v>
      </c>
    </row>
    <row r="11" spans="1:32" x14ac:dyDescent="0.25">
      <c r="A11" s="2" t="s">
        <v>98</v>
      </c>
      <c r="B11" s="100">
        <f>Budget!B11</f>
        <v>65</v>
      </c>
      <c r="C11" s="44">
        <f>'Data realiseret + forventet'!G522</f>
        <v>0</v>
      </c>
      <c r="D11" s="42">
        <f t="shared" si="15"/>
        <v>0</v>
      </c>
      <c r="E11" s="44">
        <f>'Data realiseret + forventet'!I522</f>
        <v>0</v>
      </c>
      <c r="F11" s="43">
        <f t="shared" si="2"/>
        <v>0</v>
      </c>
      <c r="G11" s="44">
        <f>'Data realiseret + forventet'!K522</f>
        <v>0</v>
      </c>
      <c r="H11" s="43">
        <f t="shared" si="3"/>
        <v>0</v>
      </c>
      <c r="I11" s="44">
        <f>'Data realiseret + forventet'!M522</f>
        <v>0</v>
      </c>
      <c r="J11" s="40">
        <f t="shared" si="4"/>
        <v>0</v>
      </c>
      <c r="K11" s="44">
        <f>'Data realiseret + forventet'!O522</f>
        <v>0</v>
      </c>
      <c r="L11" s="40">
        <f t="shared" si="5"/>
        <v>0</v>
      </c>
      <c r="M11" s="44">
        <f>'Data realiseret + forventet'!Q522</f>
        <v>0</v>
      </c>
      <c r="N11" s="40">
        <f t="shared" si="6"/>
        <v>0</v>
      </c>
      <c r="O11" s="44">
        <f>'Data realiseret + forventet'!S522</f>
        <v>0</v>
      </c>
      <c r="P11" s="47">
        <f t="shared" si="7"/>
        <v>0</v>
      </c>
      <c r="Q11" s="44">
        <f>'Data realiseret + forventet'!U522</f>
        <v>0</v>
      </c>
      <c r="R11" s="47">
        <f t="shared" si="8"/>
        <v>0</v>
      </c>
      <c r="S11" s="44">
        <f>'Data realiseret + forventet'!W522</f>
        <v>0</v>
      </c>
      <c r="T11" s="47">
        <f t="shared" si="9"/>
        <v>0</v>
      </c>
      <c r="U11" s="44">
        <f>'Data realiseret + forventet'!Y522</f>
        <v>0</v>
      </c>
      <c r="V11" s="47">
        <f t="shared" si="10"/>
        <v>0</v>
      </c>
      <c r="W11" s="44">
        <f>'Data realiseret + forventet'!AA522</f>
        <v>0</v>
      </c>
      <c r="X11" s="47">
        <f t="shared" si="11"/>
        <v>0</v>
      </c>
      <c r="Y11" s="44">
        <f>'Data realiseret + forventet'!AC522</f>
        <v>0</v>
      </c>
      <c r="Z11" s="47">
        <f t="shared" si="12"/>
        <v>0</v>
      </c>
      <c r="AA11" s="44">
        <f>'Data realiseret + forventet'!AE522</f>
        <v>0</v>
      </c>
      <c r="AB11" s="26">
        <f t="shared" si="13"/>
        <v>0</v>
      </c>
      <c r="AC11" s="2">
        <f t="shared" si="16"/>
        <v>0</v>
      </c>
      <c r="AF11" s="2">
        <f t="shared" si="14"/>
        <v>0</v>
      </c>
    </row>
    <row r="12" spans="1:32" x14ac:dyDescent="0.25">
      <c r="A12" s="2" t="s">
        <v>5</v>
      </c>
      <c r="B12" s="100">
        <f>Budget!B12</f>
        <v>45</v>
      </c>
      <c r="C12" s="10">
        <f>'Data realiseret + forventet'!G509</f>
        <v>0</v>
      </c>
      <c r="D12" s="42">
        <f t="shared" si="15"/>
        <v>0</v>
      </c>
      <c r="E12" s="10">
        <f>'Data realiseret + forventet'!I509</f>
        <v>0</v>
      </c>
      <c r="F12" s="43">
        <f t="shared" si="2"/>
        <v>0</v>
      </c>
      <c r="G12" s="10">
        <f>'Data realiseret + forventet'!K509</f>
        <v>0</v>
      </c>
      <c r="H12" s="43">
        <f t="shared" si="3"/>
        <v>0</v>
      </c>
      <c r="I12" s="10">
        <f>'Data realiseret + forventet'!M509</f>
        <v>0</v>
      </c>
      <c r="J12" s="40">
        <f t="shared" si="4"/>
        <v>0</v>
      </c>
      <c r="K12" s="10">
        <f>'Data realiseret + forventet'!O509</f>
        <v>0</v>
      </c>
      <c r="L12" s="40">
        <f t="shared" si="5"/>
        <v>0</v>
      </c>
      <c r="M12" s="10">
        <f>'Data realiseret + forventet'!Q509</f>
        <v>0</v>
      </c>
      <c r="N12" s="40">
        <f t="shared" si="6"/>
        <v>0</v>
      </c>
      <c r="O12" s="10">
        <f>'Data realiseret + forventet'!S509</f>
        <v>0</v>
      </c>
      <c r="P12" s="47">
        <f t="shared" si="7"/>
        <v>0</v>
      </c>
      <c r="Q12" s="10">
        <f>'Data realiseret + forventet'!U509</f>
        <v>0</v>
      </c>
      <c r="R12" s="47">
        <f t="shared" si="8"/>
        <v>0</v>
      </c>
      <c r="S12" s="10">
        <f>'Data realiseret + forventet'!W509</f>
        <v>0</v>
      </c>
      <c r="T12" s="47">
        <f t="shared" si="9"/>
        <v>0</v>
      </c>
      <c r="U12" s="10">
        <f>'Data realiseret + forventet'!Y509</f>
        <v>0</v>
      </c>
      <c r="V12" s="47">
        <f t="shared" si="10"/>
        <v>0</v>
      </c>
      <c r="W12" s="10">
        <f>'Data realiseret + forventet'!AA509</f>
        <v>0</v>
      </c>
      <c r="X12" s="47">
        <f t="shared" si="11"/>
        <v>0</v>
      </c>
      <c r="Y12" s="10">
        <f>'Data realiseret + forventet'!AC509</f>
        <v>0</v>
      </c>
      <c r="Z12" s="47">
        <f t="shared" si="12"/>
        <v>0</v>
      </c>
      <c r="AA12" s="10">
        <f>'Data realiseret + forventet'!AE509</f>
        <v>0</v>
      </c>
      <c r="AB12" s="26">
        <f t="shared" si="13"/>
        <v>0</v>
      </c>
      <c r="AC12" s="2">
        <f t="shared" si="16"/>
        <v>0</v>
      </c>
    </row>
    <row r="13" spans="1:32" x14ac:dyDescent="0.25">
      <c r="A13" s="2" t="s">
        <v>40</v>
      </c>
      <c r="B13" s="100">
        <f>Budget!B13</f>
        <v>92</v>
      </c>
      <c r="C13" s="44">
        <f>'Data realiseret + forventet'!G632</f>
        <v>0</v>
      </c>
      <c r="D13" s="42">
        <f t="shared" si="15"/>
        <v>0</v>
      </c>
      <c r="E13" s="44">
        <f>'Data realiseret + forventet'!I632</f>
        <v>0</v>
      </c>
      <c r="F13" s="43">
        <f t="shared" si="2"/>
        <v>0</v>
      </c>
      <c r="G13" s="44">
        <f>'Data realiseret + forventet'!K632</f>
        <v>0</v>
      </c>
      <c r="H13" s="43">
        <f t="shared" si="3"/>
        <v>0</v>
      </c>
      <c r="I13" s="44">
        <f>'Data realiseret + forventet'!M632</f>
        <v>0</v>
      </c>
      <c r="J13" s="40">
        <f t="shared" si="4"/>
        <v>0</v>
      </c>
      <c r="K13" s="44">
        <f>'Data realiseret + forventet'!O632</f>
        <v>0</v>
      </c>
      <c r="L13" s="40">
        <f t="shared" si="5"/>
        <v>0</v>
      </c>
      <c r="M13" s="44">
        <f>'Data realiseret + forventet'!Q632</f>
        <v>0</v>
      </c>
      <c r="N13" s="40">
        <f t="shared" si="6"/>
        <v>0</v>
      </c>
      <c r="O13" s="44">
        <f>'Data realiseret + forventet'!S632</f>
        <v>0</v>
      </c>
      <c r="P13" s="47">
        <f t="shared" si="7"/>
        <v>0</v>
      </c>
      <c r="Q13" s="44">
        <f>'Data realiseret + forventet'!U632</f>
        <v>0</v>
      </c>
      <c r="R13" s="47">
        <f t="shared" si="8"/>
        <v>0</v>
      </c>
      <c r="S13" s="44">
        <f>'Data realiseret + forventet'!W632</f>
        <v>0</v>
      </c>
      <c r="T13" s="47">
        <f t="shared" si="9"/>
        <v>0</v>
      </c>
      <c r="U13" s="44">
        <f>'Data realiseret + forventet'!Y632</f>
        <v>0</v>
      </c>
      <c r="V13" s="47">
        <f t="shared" si="10"/>
        <v>0</v>
      </c>
      <c r="W13" s="44">
        <f>'Data realiseret + forventet'!AA632</f>
        <v>0</v>
      </c>
      <c r="X13" s="47">
        <f t="shared" si="11"/>
        <v>0</v>
      </c>
      <c r="Y13" s="44">
        <f>'Data realiseret + forventet'!AC632</f>
        <v>0</v>
      </c>
      <c r="Z13" s="47">
        <f t="shared" si="12"/>
        <v>0</v>
      </c>
      <c r="AA13" s="44">
        <f>'Data realiseret + forventet'!AE632</f>
        <v>0</v>
      </c>
      <c r="AB13" s="26">
        <f t="shared" si="13"/>
        <v>0</v>
      </c>
      <c r="AC13" s="2">
        <f t="shared" si="16"/>
        <v>0</v>
      </c>
      <c r="AF13" s="2">
        <f t="shared" si="14"/>
        <v>0</v>
      </c>
    </row>
    <row r="14" spans="1:32" x14ac:dyDescent="0.25">
      <c r="A14" s="2" t="s">
        <v>77</v>
      </c>
      <c r="B14" s="100">
        <f>Budget!B14</f>
        <v>80</v>
      </c>
      <c r="C14" s="44">
        <f>'Data realiseret + forventet'!G581</f>
        <v>0</v>
      </c>
      <c r="D14" s="42">
        <f t="shared" si="15"/>
        <v>0</v>
      </c>
      <c r="E14" s="44">
        <f>'Data realiseret + forventet'!I581</f>
        <v>0</v>
      </c>
      <c r="F14" s="43">
        <f t="shared" si="2"/>
        <v>0</v>
      </c>
      <c r="G14" s="44">
        <f>'Data realiseret + forventet'!K581</f>
        <v>0</v>
      </c>
      <c r="H14" s="43">
        <f t="shared" si="3"/>
        <v>0</v>
      </c>
      <c r="I14" s="44">
        <f>'Data realiseret + forventet'!M581</f>
        <v>0</v>
      </c>
      <c r="J14" s="40">
        <f t="shared" si="4"/>
        <v>0</v>
      </c>
      <c r="K14" s="44">
        <f>'Data realiseret + forventet'!O581</f>
        <v>0</v>
      </c>
      <c r="L14" s="40">
        <f t="shared" si="5"/>
        <v>0</v>
      </c>
      <c r="M14" s="44">
        <f>'Data realiseret + forventet'!Q581</f>
        <v>0</v>
      </c>
      <c r="N14" s="40">
        <f t="shared" si="6"/>
        <v>0</v>
      </c>
      <c r="O14" s="44">
        <f>'Data realiseret + forventet'!S581</f>
        <v>0</v>
      </c>
      <c r="P14" s="47">
        <f t="shared" si="7"/>
        <v>0</v>
      </c>
      <c r="Q14" s="44">
        <f>'Data realiseret + forventet'!U581</f>
        <v>0</v>
      </c>
      <c r="R14" s="47">
        <f t="shared" si="8"/>
        <v>0</v>
      </c>
      <c r="S14" s="44">
        <f>'Data realiseret + forventet'!W581</f>
        <v>0</v>
      </c>
      <c r="T14" s="47">
        <f t="shared" si="9"/>
        <v>0</v>
      </c>
      <c r="U14" s="44">
        <f>'Data realiseret + forventet'!Y581</f>
        <v>0</v>
      </c>
      <c r="V14" s="47">
        <f t="shared" si="10"/>
        <v>0</v>
      </c>
      <c r="W14" s="44">
        <f>'Data realiseret + forventet'!AA581</f>
        <v>0</v>
      </c>
      <c r="X14" s="47">
        <f t="shared" si="11"/>
        <v>0</v>
      </c>
      <c r="Y14" s="44">
        <f>'Data realiseret + forventet'!AC581</f>
        <v>0</v>
      </c>
      <c r="Z14" s="47">
        <f t="shared" si="12"/>
        <v>0</v>
      </c>
      <c r="AA14" s="44">
        <f>'Data realiseret + forventet'!AE581</f>
        <v>0</v>
      </c>
      <c r="AB14" s="26">
        <f t="shared" si="13"/>
        <v>0</v>
      </c>
      <c r="AC14" s="2">
        <f t="shared" si="16"/>
        <v>0</v>
      </c>
    </row>
    <row r="15" spans="1:32" x14ac:dyDescent="0.25">
      <c r="A15" s="2" t="s">
        <v>24</v>
      </c>
      <c r="B15" s="100">
        <f>Budget!B15</f>
        <v>85</v>
      </c>
      <c r="C15" s="44">
        <f>'Data realiseret + forventet'!G702</f>
        <v>0</v>
      </c>
      <c r="D15" s="42">
        <f t="shared" si="15"/>
        <v>0</v>
      </c>
      <c r="E15" s="44">
        <f>'Data realiseret + forventet'!I702</f>
        <v>0</v>
      </c>
      <c r="F15" s="43">
        <f t="shared" si="2"/>
        <v>0</v>
      </c>
      <c r="G15" s="44">
        <f>'Data realiseret + forventet'!K702</f>
        <v>0</v>
      </c>
      <c r="H15" s="43">
        <f t="shared" si="3"/>
        <v>0</v>
      </c>
      <c r="I15" s="44">
        <f>'Data realiseret + forventet'!M702</f>
        <v>0</v>
      </c>
      <c r="J15" s="40">
        <f t="shared" si="4"/>
        <v>0</v>
      </c>
      <c r="K15" s="44">
        <f>'Data realiseret + forventet'!O702</f>
        <v>0</v>
      </c>
      <c r="L15" s="40">
        <f t="shared" si="5"/>
        <v>0</v>
      </c>
      <c r="M15" s="44">
        <f>'Data realiseret + forventet'!Q702</f>
        <v>0</v>
      </c>
      <c r="N15" s="40">
        <f t="shared" si="6"/>
        <v>0</v>
      </c>
      <c r="O15" s="44">
        <f>'Data realiseret + forventet'!S702</f>
        <v>0</v>
      </c>
      <c r="P15" s="47">
        <f t="shared" si="7"/>
        <v>0</v>
      </c>
      <c r="Q15" s="44">
        <f>'Data realiseret + forventet'!U702</f>
        <v>0</v>
      </c>
      <c r="R15" s="47">
        <f t="shared" si="8"/>
        <v>0</v>
      </c>
      <c r="S15" s="44">
        <f>'Data realiseret + forventet'!W702</f>
        <v>0</v>
      </c>
      <c r="T15" s="47">
        <f t="shared" si="9"/>
        <v>0</v>
      </c>
      <c r="U15" s="44">
        <f>'Data realiseret + forventet'!Y702</f>
        <v>0</v>
      </c>
      <c r="V15" s="47">
        <f t="shared" si="10"/>
        <v>0</v>
      </c>
      <c r="W15" s="44">
        <f>'Data realiseret + forventet'!AA702</f>
        <v>0</v>
      </c>
      <c r="X15" s="47">
        <f t="shared" si="11"/>
        <v>0</v>
      </c>
      <c r="Y15" s="44">
        <f>'Data realiseret + forventet'!AC702</f>
        <v>0</v>
      </c>
      <c r="Z15" s="47">
        <f t="shared" si="12"/>
        <v>0</v>
      </c>
      <c r="AA15" s="44">
        <f>'Data realiseret + forventet'!AE702</f>
        <v>0</v>
      </c>
      <c r="AB15" s="26">
        <f t="shared" si="13"/>
        <v>0</v>
      </c>
      <c r="AC15" s="2">
        <f t="shared" si="16"/>
        <v>0</v>
      </c>
      <c r="AF15" s="2">
        <f t="shared" si="14"/>
        <v>0</v>
      </c>
    </row>
    <row r="16" spans="1:32" x14ac:dyDescent="0.25">
      <c r="A16" s="2" t="s">
        <v>43</v>
      </c>
      <c r="B16" s="100">
        <f>Budget!B16</f>
        <v>85</v>
      </c>
      <c r="C16" s="44">
        <f>'Data realiseret + forventet'!G721</f>
        <v>0</v>
      </c>
      <c r="D16" s="42">
        <f t="shared" si="15"/>
        <v>0</v>
      </c>
      <c r="E16" s="44">
        <f>'Data realiseret + forventet'!I721</f>
        <v>0</v>
      </c>
      <c r="F16" s="43">
        <f t="shared" si="2"/>
        <v>0</v>
      </c>
      <c r="G16" s="44">
        <f>'Data realiseret + forventet'!K721</f>
        <v>0</v>
      </c>
      <c r="H16" s="43">
        <f t="shared" si="3"/>
        <v>0</v>
      </c>
      <c r="I16" s="44">
        <f>'Data realiseret + forventet'!M721</f>
        <v>0</v>
      </c>
      <c r="J16" s="40">
        <f t="shared" si="4"/>
        <v>0</v>
      </c>
      <c r="K16" s="44">
        <f>'Data realiseret + forventet'!O721</f>
        <v>0</v>
      </c>
      <c r="L16" s="40">
        <f t="shared" si="5"/>
        <v>0</v>
      </c>
      <c r="M16" s="44">
        <f>'Data realiseret + forventet'!Q721</f>
        <v>0</v>
      </c>
      <c r="N16" s="40">
        <f t="shared" si="6"/>
        <v>0</v>
      </c>
      <c r="O16" s="44">
        <f>'Data realiseret + forventet'!S721</f>
        <v>0</v>
      </c>
      <c r="P16" s="47">
        <f t="shared" si="7"/>
        <v>0</v>
      </c>
      <c r="Q16" s="44">
        <f>'Data realiseret + forventet'!U721</f>
        <v>0</v>
      </c>
      <c r="R16" s="47">
        <f t="shared" si="8"/>
        <v>0</v>
      </c>
      <c r="S16" s="44">
        <f>'Data realiseret + forventet'!W721</f>
        <v>0</v>
      </c>
      <c r="T16" s="47">
        <f t="shared" si="9"/>
        <v>0</v>
      </c>
      <c r="U16" s="44">
        <f>'Data realiseret + forventet'!Y721</f>
        <v>0</v>
      </c>
      <c r="V16" s="47">
        <f t="shared" si="10"/>
        <v>0</v>
      </c>
      <c r="W16" s="44">
        <f>'Data realiseret + forventet'!AA721</f>
        <v>0</v>
      </c>
      <c r="X16" s="47">
        <f t="shared" si="11"/>
        <v>0</v>
      </c>
      <c r="Y16" s="44">
        <f>'Data realiseret + forventet'!AC721</f>
        <v>0</v>
      </c>
      <c r="Z16" s="47">
        <f t="shared" si="12"/>
        <v>0</v>
      </c>
      <c r="AA16" s="44">
        <f>'Data realiseret + forventet'!AE721</f>
        <v>0</v>
      </c>
      <c r="AB16" s="26">
        <f t="shared" si="13"/>
        <v>0</v>
      </c>
      <c r="AC16" s="2">
        <f t="shared" si="16"/>
        <v>0</v>
      </c>
      <c r="AF16" s="2">
        <f t="shared" si="14"/>
        <v>0</v>
      </c>
    </row>
    <row r="17" spans="1:32" x14ac:dyDescent="0.25">
      <c r="A17" s="2" t="s">
        <v>71</v>
      </c>
      <c r="B17" s="100">
        <f>Budget!B17</f>
        <v>80</v>
      </c>
      <c r="C17" s="44">
        <f>'Data realiseret + forventet'!G834-'Data realiseret + forventet'!G750-'Data realiseret + forventet'!G755</f>
        <v>0</v>
      </c>
      <c r="D17" s="42">
        <f t="shared" si="15"/>
        <v>0</v>
      </c>
      <c r="E17" s="44">
        <f>'Data realiseret + forventet'!I834-'Data realiseret + forventet'!I750-'Data realiseret + forventet'!I755</f>
        <v>0</v>
      </c>
      <c r="F17" s="43">
        <f t="shared" si="2"/>
        <v>0</v>
      </c>
      <c r="G17" s="44">
        <f>'Data realiseret + forventet'!K834-'Data realiseret + forventet'!K750-'Data realiseret + forventet'!K755</f>
        <v>0</v>
      </c>
      <c r="H17" s="43">
        <f t="shared" si="3"/>
        <v>0</v>
      </c>
      <c r="I17" s="44">
        <f>'Data realiseret + forventet'!M834-'Data realiseret + forventet'!M750-'Data realiseret + forventet'!M755</f>
        <v>0</v>
      </c>
      <c r="J17" s="40">
        <f t="shared" si="4"/>
        <v>0</v>
      </c>
      <c r="K17" s="44">
        <f>'Data realiseret + forventet'!O834-'Data realiseret + forventet'!O750-'Data realiseret + forventet'!O755</f>
        <v>0</v>
      </c>
      <c r="L17" s="40">
        <f t="shared" si="5"/>
        <v>0</v>
      </c>
      <c r="M17" s="44">
        <f>'Data realiseret + forventet'!Q834-'Data realiseret + forventet'!Q750-'Data realiseret + forventet'!Q755</f>
        <v>0</v>
      </c>
      <c r="N17" s="40">
        <f t="shared" si="6"/>
        <v>0</v>
      </c>
      <c r="O17" s="44">
        <f>'Data realiseret + forventet'!S834-'Data realiseret + forventet'!S750-'Data realiseret + forventet'!S755</f>
        <v>0</v>
      </c>
      <c r="P17" s="47">
        <f t="shared" si="7"/>
        <v>0</v>
      </c>
      <c r="Q17" s="44">
        <f>'Data realiseret + forventet'!U834-'Data realiseret + forventet'!U750-'Data realiseret + forventet'!U755</f>
        <v>0</v>
      </c>
      <c r="R17" s="47">
        <f t="shared" si="8"/>
        <v>0</v>
      </c>
      <c r="S17" s="44">
        <f>'Data realiseret + forventet'!W834-'Data realiseret + forventet'!W750-'Data realiseret + forventet'!W755</f>
        <v>0</v>
      </c>
      <c r="T17" s="47">
        <f t="shared" si="9"/>
        <v>0</v>
      </c>
      <c r="U17" s="44">
        <f>'Data realiseret + forventet'!Y834-'Data realiseret + forventet'!Y750-'Data realiseret + forventet'!Y755</f>
        <v>0</v>
      </c>
      <c r="V17" s="47">
        <f t="shared" si="10"/>
        <v>0</v>
      </c>
      <c r="W17" s="44">
        <f>'Data realiseret + forventet'!AA834-'Data realiseret + forventet'!AA750-'Data realiseret + forventet'!AA755</f>
        <v>0</v>
      </c>
      <c r="X17" s="47">
        <f t="shared" si="11"/>
        <v>0</v>
      </c>
      <c r="Y17" s="44">
        <f>'Data realiseret + forventet'!AC834-'Data realiseret + forventet'!AC750-'Data realiseret + forventet'!AC755</f>
        <v>0</v>
      </c>
      <c r="Z17" s="47">
        <f t="shared" si="12"/>
        <v>0</v>
      </c>
      <c r="AA17" s="44">
        <f>'Data realiseret + forventet'!AE834-'Data realiseret + forventet'!AE750-'Data realiseret + forventet'!AE755</f>
        <v>0</v>
      </c>
      <c r="AB17" s="26">
        <f t="shared" si="13"/>
        <v>0</v>
      </c>
      <c r="AC17" s="2">
        <f t="shared" si="16"/>
        <v>0</v>
      </c>
      <c r="AF17" s="2">
        <f t="shared" si="14"/>
        <v>0</v>
      </c>
    </row>
    <row r="18" spans="1:32" x14ac:dyDescent="0.25">
      <c r="A18" s="2" t="s">
        <v>25</v>
      </c>
      <c r="B18" s="100">
        <f>Budget!B18</f>
        <v>80</v>
      </c>
      <c r="C18" s="44">
        <f>'Data realiseret + forventet'!G750+'Data realiseret + forventet'!G755</f>
        <v>0</v>
      </c>
      <c r="D18" s="42">
        <f t="shared" si="15"/>
        <v>0</v>
      </c>
      <c r="E18" s="44">
        <f>'Data realiseret + forventet'!I750+'Data realiseret + forventet'!I755</f>
        <v>0</v>
      </c>
      <c r="F18" s="43">
        <f t="shared" si="2"/>
        <v>0</v>
      </c>
      <c r="G18" s="44">
        <f>'Data realiseret + forventet'!K750+'Data realiseret + forventet'!K755</f>
        <v>0</v>
      </c>
      <c r="H18" s="43">
        <f t="shared" si="3"/>
        <v>0</v>
      </c>
      <c r="I18" s="44">
        <f>'Data realiseret + forventet'!M750+'Data realiseret + forventet'!M755</f>
        <v>0</v>
      </c>
      <c r="J18" s="40">
        <f t="shared" si="4"/>
        <v>0</v>
      </c>
      <c r="K18" s="44">
        <f>'Data realiseret + forventet'!O750+'Data realiseret + forventet'!O755</f>
        <v>0</v>
      </c>
      <c r="L18" s="40">
        <f t="shared" si="5"/>
        <v>0</v>
      </c>
      <c r="M18" s="44">
        <f>'Data realiseret + forventet'!Q750+'Data realiseret + forventet'!Q755</f>
        <v>0</v>
      </c>
      <c r="N18" s="40">
        <f t="shared" si="6"/>
        <v>0</v>
      </c>
      <c r="O18" s="44">
        <f>'Data realiseret + forventet'!S750+'Data realiseret + forventet'!S755</f>
        <v>0</v>
      </c>
      <c r="P18" s="47">
        <f t="shared" si="7"/>
        <v>0</v>
      </c>
      <c r="Q18" s="44">
        <f>'Data realiseret + forventet'!U750+'Data realiseret + forventet'!U755</f>
        <v>0</v>
      </c>
      <c r="R18" s="47">
        <f t="shared" si="8"/>
        <v>0</v>
      </c>
      <c r="S18" s="44">
        <f>'Data realiseret + forventet'!W750+'Data realiseret + forventet'!W755</f>
        <v>0</v>
      </c>
      <c r="T18" s="47">
        <f t="shared" si="9"/>
        <v>0</v>
      </c>
      <c r="U18" s="44">
        <f>'Data realiseret + forventet'!Y750+'Data realiseret + forventet'!Y755</f>
        <v>0</v>
      </c>
      <c r="V18" s="47">
        <f t="shared" si="10"/>
        <v>0</v>
      </c>
      <c r="W18" s="44">
        <f>'Data realiseret + forventet'!AA750+'Data realiseret + forventet'!AA755</f>
        <v>0</v>
      </c>
      <c r="X18" s="47">
        <f t="shared" si="11"/>
        <v>0</v>
      </c>
      <c r="Y18" s="44">
        <f>'Data realiseret + forventet'!AC750+'Data realiseret + forventet'!AC755</f>
        <v>0</v>
      </c>
      <c r="Z18" s="47">
        <f t="shared" si="12"/>
        <v>0</v>
      </c>
      <c r="AA18" s="44">
        <f>'Data realiseret + forventet'!AE750+'Data realiseret + forventet'!AE755</f>
        <v>0</v>
      </c>
      <c r="AB18" s="26">
        <f t="shared" si="13"/>
        <v>0</v>
      </c>
      <c r="AC18" s="2">
        <f t="shared" si="16"/>
        <v>0</v>
      </c>
      <c r="AF18" s="2">
        <f t="shared" si="14"/>
        <v>0</v>
      </c>
    </row>
    <row r="19" spans="1:32" x14ac:dyDescent="0.25">
      <c r="A19" s="2" t="s">
        <v>26</v>
      </c>
      <c r="B19" s="100">
        <f>Budget!B19</f>
        <v>78</v>
      </c>
      <c r="C19" s="44">
        <f>'Data realiseret + forventet'!G878</f>
        <v>0</v>
      </c>
      <c r="D19" s="42">
        <f t="shared" si="15"/>
        <v>0</v>
      </c>
      <c r="E19" s="44">
        <f>'Data realiseret + forventet'!I878</f>
        <v>0</v>
      </c>
      <c r="F19" s="43">
        <f t="shared" si="2"/>
        <v>0</v>
      </c>
      <c r="G19" s="44">
        <f>'Data realiseret + forventet'!K878</f>
        <v>0</v>
      </c>
      <c r="H19" s="43">
        <f t="shared" si="3"/>
        <v>0</v>
      </c>
      <c r="I19" s="44">
        <f>'Data realiseret + forventet'!M878</f>
        <v>0</v>
      </c>
      <c r="J19" s="40">
        <f t="shared" si="4"/>
        <v>0</v>
      </c>
      <c r="K19" s="44">
        <f>'Data realiseret + forventet'!O878</f>
        <v>0</v>
      </c>
      <c r="L19" s="40">
        <f t="shared" si="5"/>
        <v>0</v>
      </c>
      <c r="M19" s="44">
        <f>'Data realiseret + forventet'!Q878</f>
        <v>0</v>
      </c>
      <c r="N19" s="40">
        <f t="shared" si="6"/>
        <v>0</v>
      </c>
      <c r="O19" s="44">
        <f>'Data realiseret + forventet'!S878</f>
        <v>0</v>
      </c>
      <c r="P19" s="47">
        <f t="shared" si="7"/>
        <v>0</v>
      </c>
      <c r="Q19" s="44">
        <f>'Data realiseret + forventet'!U878</f>
        <v>0</v>
      </c>
      <c r="R19" s="47">
        <f t="shared" si="8"/>
        <v>0</v>
      </c>
      <c r="S19" s="44">
        <f>'Data realiseret + forventet'!W878</f>
        <v>0</v>
      </c>
      <c r="T19" s="47">
        <f t="shared" si="9"/>
        <v>0</v>
      </c>
      <c r="U19" s="44">
        <f>'Data realiseret + forventet'!Y878</f>
        <v>0</v>
      </c>
      <c r="V19" s="47">
        <f t="shared" si="10"/>
        <v>0</v>
      </c>
      <c r="W19" s="44">
        <f>'Data realiseret + forventet'!AA878</f>
        <v>0</v>
      </c>
      <c r="X19" s="47">
        <f t="shared" si="11"/>
        <v>0</v>
      </c>
      <c r="Y19" s="44">
        <f>'Data realiseret + forventet'!AC878</f>
        <v>0</v>
      </c>
      <c r="Z19" s="47">
        <f t="shared" si="12"/>
        <v>0</v>
      </c>
      <c r="AA19" s="44">
        <f>'Data realiseret + forventet'!AE878</f>
        <v>0</v>
      </c>
      <c r="AB19" s="26">
        <f t="shared" si="13"/>
        <v>0</v>
      </c>
      <c r="AC19" s="2">
        <f t="shared" si="16"/>
        <v>0</v>
      </c>
      <c r="AF19" s="2">
        <f t="shared" si="14"/>
        <v>0</v>
      </c>
    </row>
    <row r="20" spans="1:32" x14ac:dyDescent="0.25">
      <c r="A20" s="2" t="s">
        <v>9</v>
      </c>
      <c r="B20" s="100">
        <f>Budget!B20</f>
        <v>75</v>
      </c>
      <c r="C20" s="44">
        <f>'Data realiseret + forventet'!G963</f>
        <v>0</v>
      </c>
      <c r="D20" s="42">
        <f t="shared" si="15"/>
        <v>0</v>
      </c>
      <c r="E20" s="44">
        <f>'Data realiseret + forventet'!I963</f>
        <v>0</v>
      </c>
      <c r="F20" s="43">
        <f t="shared" si="2"/>
        <v>0</v>
      </c>
      <c r="G20" s="44">
        <f>'Data realiseret + forventet'!K963</f>
        <v>0</v>
      </c>
      <c r="H20" s="43">
        <f t="shared" si="3"/>
        <v>0</v>
      </c>
      <c r="I20" s="44">
        <f>'Data realiseret + forventet'!M963</f>
        <v>0</v>
      </c>
      <c r="J20" s="40">
        <f t="shared" si="4"/>
        <v>0</v>
      </c>
      <c r="K20" s="44">
        <f>'Data realiseret + forventet'!O963</f>
        <v>0</v>
      </c>
      <c r="L20" s="40">
        <f t="shared" si="5"/>
        <v>0</v>
      </c>
      <c r="M20" s="44">
        <f>'Data realiseret + forventet'!Q963</f>
        <v>0</v>
      </c>
      <c r="N20" s="40">
        <f t="shared" si="6"/>
        <v>0</v>
      </c>
      <c r="O20" s="44">
        <f>'Data realiseret + forventet'!S963</f>
        <v>0</v>
      </c>
      <c r="P20" s="47">
        <f t="shared" si="7"/>
        <v>0</v>
      </c>
      <c r="Q20" s="44">
        <f>'Data realiseret + forventet'!U963</f>
        <v>0</v>
      </c>
      <c r="R20" s="47">
        <f t="shared" si="8"/>
        <v>0</v>
      </c>
      <c r="S20" s="44">
        <f>'Data realiseret + forventet'!W963</f>
        <v>0</v>
      </c>
      <c r="T20" s="47">
        <f t="shared" si="9"/>
        <v>0</v>
      </c>
      <c r="U20" s="44">
        <f>'Data realiseret + forventet'!Y963</f>
        <v>0</v>
      </c>
      <c r="V20" s="47">
        <f t="shared" si="10"/>
        <v>0</v>
      </c>
      <c r="W20" s="44">
        <f>'Data realiseret + forventet'!AA963</f>
        <v>0</v>
      </c>
      <c r="X20" s="47">
        <f t="shared" si="11"/>
        <v>0</v>
      </c>
      <c r="Y20" s="44">
        <f>'Data realiseret + forventet'!AC963</f>
        <v>0</v>
      </c>
      <c r="Z20" s="47">
        <f t="shared" si="12"/>
        <v>0</v>
      </c>
      <c r="AA20" s="44">
        <f>'Data realiseret + forventet'!AE963</f>
        <v>0</v>
      </c>
      <c r="AB20" s="26">
        <f t="shared" si="13"/>
        <v>0</v>
      </c>
      <c r="AC20" s="2">
        <f t="shared" si="16"/>
        <v>0</v>
      </c>
      <c r="AF20" s="2">
        <f t="shared" si="14"/>
        <v>0</v>
      </c>
    </row>
    <row r="21" spans="1:32" x14ac:dyDescent="0.25">
      <c r="A21" s="2" t="s">
        <v>10</v>
      </c>
      <c r="B21" s="100">
        <f>Budget!B21</f>
        <v>75</v>
      </c>
      <c r="C21" s="44">
        <f>'Data realiseret + forventet'!G968</f>
        <v>0</v>
      </c>
      <c r="D21" s="42">
        <f t="shared" si="15"/>
        <v>0</v>
      </c>
      <c r="E21" s="44">
        <f>'Data realiseret + forventet'!I968</f>
        <v>0</v>
      </c>
      <c r="F21" s="43">
        <f t="shared" si="2"/>
        <v>0</v>
      </c>
      <c r="G21" s="44">
        <f>'Data realiseret + forventet'!K968</f>
        <v>0</v>
      </c>
      <c r="H21" s="43">
        <f t="shared" si="3"/>
        <v>0</v>
      </c>
      <c r="I21" s="44">
        <f>'Data realiseret + forventet'!M968</f>
        <v>0</v>
      </c>
      <c r="J21" s="40">
        <f t="shared" si="4"/>
        <v>0</v>
      </c>
      <c r="K21" s="44">
        <f>'Data realiseret + forventet'!O968</f>
        <v>0</v>
      </c>
      <c r="L21" s="40">
        <f t="shared" si="5"/>
        <v>0</v>
      </c>
      <c r="M21" s="44">
        <f>'Data realiseret + forventet'!Q968</f>
        <v>0</v>
      </c>
      <c r="N21" s="40">
        <f t="shared" si="6"/>
        <v>0</v>
      </c>
      <c r="O21" s="44">
        <f>'Data realiseret + forventet'!S968</f>
        <v>0</v>
      </c>
      <c r="P21" s="47">
        <f t="shared" si="7"/>
        <v>0</v>
      </c>
      <c r="Q21" s="44">
        <f>'Data realiseret + forventet'!U968</f>
        <v>0</v>
      </c>
      <c r="R21" s="47">
        <f t="shared" si="8"/>
        <v>0</v>
      </c>
      <c r="S21" s="44">
        <f>'Data realiseret + forventet'!W968</f>
        <v>0</v>
      </c>
      <c r="T21" s="47">
        <f t="shared" si="9"/>
        <v>0</v>
      </c>
      <c r="U21" s="44">
        <f>'Data realiseret + forventet'!Y968</f>
        <v>0</v>
      </c>
      <c r="V21" s="47">
        <f t="shared" si="10"/>
        <v>0</v>
      </c>
      <c r="W21" s="44">
        <f>'Data realiseret + forventet'!AA968</f>
        <v>0</v>
      </c>
      <c r="X21" s="47">
        <f t="shared" si="11"/>
        <v>0</v>
      </c>
      <c r="Y21" s="44">
        <f>'Data realiseret + forventet'!AC968</f>
        <v>0</v>
      </c>
      <c r="Z21" s="47">
        <f t="shared" si="12"/>
        <v>0</v>
      </c>
      <c r="AA21" s="44">
        <f>'Data realiseret + forventet'!AE968</f>
        <v>0</v>
      </c>
      <c r="AB21" s="26">
        <f t="shared" si="13"/>
        <v>0</v>
      </c>
      <c r="AC21" s="2">
        <f t="shared" si="16"/>
        <v>0</v>
      </c>
      <c r="AF21" s="2">
        <f t="shared" si="14"/>
        <v>0</v>
      </c>
    </row>
    <row r="22" spans="1:32" x14ac:dyDescent="0.25">
      <c r="B22" s="100"/>
      <c r="C22" s="44"/>
      <c r="D22" s="42"/>
      <c r="E22" s="44"/>
      <c r="F22" s="43"/>
      <c r="G22" s="44"/>
      <c r="H22" s="43"/>
      <c r="I22" s="44"/>
      <c r="J22" s="40"/>
      <c r="K22" s="44"/>
      <c r="L22" s="40"/>
      <c r="M22" s="5"/>
      <c r="N22" s="40"/>
      <c r="O22" s="5"/>
      <c r="P22" s="47"/>
      <c r="Q22" s="5"/>
      <c r="R22" s="47"/>
      <c r="S22" s="5"/>
      <c r="T22" s="47"/>
      <c r="U22" s="8"/>
      <c r="V22" s="47"/>
      <c r="W22" s="8"/>
      <c r="X22" s="47"/>
      <c r="Y22" s="8"/>
      <c r="Z22" s="47"/>
      <c r="AA22" s="54"/>
      <c r="AB22" s="26"/>
      <c r="AC22" s="2">
        <f t="shared" si="16"/>
        <v>0</v>
      </c>
      <c r="AF22" s="2">
        <f t="shared" si="14"/>
        <v>0</v>
      </c>
    </row>
    <row r="23" spans="1:32" x14ac:dyDescent="0.25">
      <c r="A23" s="2" t="s">
        <v>27</v>
      </c>
      <c r="B23" s="100">
        <f>Budget!B23</f>
        <v>100</v>
      </c>
      <c r="C23" s="44">
        <f>$AA$23/12</f>
        <v>-37500</v>
      </c>
      <c r="D23" s="42">
        <f t="shared" si="15"/>
        <v>-37500</v>
      </c>
      <c r="E23" s="44">
        <f>$AA$23/12</f>
        <v>-37500</v>
      </c>
      <c r="F23" s="43">
        <f t="shared" si="2"/>
        <v>-37500</v>
      </c>
      <c r="G23" s="44">
        <f>$AA$23/12</f>
        <v>-37500</v>
      </c>
      <c r="H23" s="43">
        <f t="shared" si="3"/>
        <v>-37500</v>
      </c>
      <c r="I23" s="44">
        <f>$AA$23/12</f>
        <v>-37500</v>
      </c>
      <c r="J23" s="40">
        <f t="shared" si="4"/>
        <v>-37500</v>
      </c>
      <c r="K23" s="44">
        <f>$AA$23/12</f>
        <v>-37500</v>
      </c>
      <c r="L23" s="40">
        <f t="shared" si="5"/>
        <v>-37500</v>
      </c>
      <c r="M23" s="5">
        <f>$AA$23/12</f>
        <v>-37500</v>
      </c>
      <c r="N23" s="40">
        <f t="shared" si="6"/>
        <v>-37500</v>
      </c>
      <c r="O23" s="5">
        <f>$AA$23/12</f>
        <v>-37500</v>
      </c>
      <c r="P23" s="47">
        <f t="shared" si="7"/>
        <v>-37500</v>
      </c>
      <c r="Q23" s="5">
        <f>$AA$23/12</f>
        <v>-37500</v>
      </c>
      <c r="R23" s="47">
        <f t="shared" si="8"/>
        <v>-37500</v>
      </c>
      <c r="S23" s="5">
        <f>$AA$23/12</f>
        <v>-37500</v>
      </c>
      <c r="T23" s="47">
        <f t="shared" si="9"/>
        <v>-37500</v>
      </c>
      <c r="U23" s="8">
        <f>$AA$23/12</f>
        <v>-37500</v>
      </c>
      <c r="V23" s="47">
        <f t="shared" si="10"/>
        <v>-37500</v>
      </c>
      <c r="W23" s="8">
        <f>$AA$23/12</f>
        <v>-37500</v>
      </c>
      <c r="X23" s="47">
        <f t="shared" si="11"/>
        <v>-37500</v>
      </c>
      <c r="Y23" s="8">
        <f>$AA$23/12</f>
        <v>-37500</v>
      </c>
      <c r="Z23" s="47">
        <f t="shared" si="12"/>
        <v>-37500</v>
      </c>
      <c r="AA23" s="54">
        <f>B41*-1</f>
        <v>-450000</v>
      </c>
      <c r="AB23" s="26">
        <f t="shared" si="13"/>
        <v>-450000</v>
      </c>
      <c r="AC23" s="2">
        <f t="shared" si="16"/>
        <v>-450000</v>
      </c>
      <c r="AF23" s="2">
        <f t="shared" si="14"/>
        <v>0</v>
      </c>
    </row>
    <row r="24" spans="1:32" x14ac:dyDescent="0.25">
      <c r="A24" s="2" t="s">
        <v>70</v>
      </c>
      <c r="B24" s="101">
        <f>Budget!B24</f>
        <v>75</v>
      </c>
      <c r="C24" s="44">
        <f>IF('Data realiseret + forventet'!G2103&lt;0,0,'Data realiseret + forventet'!G2103*'Realiseret+Forventet'!C42/-100/12)</f>
        <v>0</v>
      </c>
      <c r="D24" s="42">
        <f t="shared" si="15"/>
        <v>0</v>
      </c>
      <c r="E24" s="44">
        <f>IF('Data realiseret + forventet'!I2103&lt;0,0,'Data realiseret + forventet'!I2103*'Realiseret+Forventet'!E42/-100/12)</f>
        <v>0</v>
      </c>
      <c r="F24" s="43">
        <f t="shared" si="2"/>
        <v>0</v>
      </c>
      <c r="G24" s="44">
        <f>IF('Data realiseret + forventet'!K2103&lt;0,0,'Data realiseret + forventet'!K2103*'Realiseret+Forventet'!G42/-100/12)</f>
        <v>0</v>
      </c>
      <c r="H24" s="43">
        <f t="shared" si="3"/>
        <v>0</v>
      </c>
      <c r="I24" s="44">
        <f>IF('Data realiseret + forventet'!M2103&lt;0,0,'Data realiseret + forventet'!M2103*'Realiseret+Forventet'!I42/-100/12)</f>
        <v>0</v>
      </c>
      <c r="J24" s="40">
        <f t="shared" si="4"/>
        <v>0</v>
      </c>
      <c r="K24" s="44">
        <f>IF('Data realiseret + forventet'!O2103&lt;0,0,'Data realiseret + forventet'!O2103*'Realiseret+Forventet'!K42/-100/12)</f>
        <v>0</v>
      </c>
      <c r="L24" s="40">
        <f t="shared" si="5"/>
        <v>0</v>
      </c>
      <c r="M24" s="44">
        <f>IF('Data realiseret + forventet'!Q2103&lt;0,0,'Data realiseret + forventet'!Q2103*'Realiseret+Forventet'!M42/-100/12)</f>
        <v>0</v>
      </c>
      <c r="N24" s="40">
        <f t="shared" si="6"/>
        <v>0</v>
      </c>
      <c r="O24" s="44">
        <f>IF('Data realiseret + forventet'!S2103&lt;0,0,'Data realiseret + forventet'!S2103*'Realiseret+Forventet'!O42/-100/12)</f>
        <v>0</v>
      </c>
      <c r="P24" s="47">
        <f t="shared" si="7"/>
        <v>0</v>
      </c>
      <c r="Q24" s="44">
        <f>IF('Data realiseret + forventet'!U2103&lt;0,0,'Data realiseret + forventet'!U2103*'Realiseret+Forventet'!Q42/-100/12)</f>
        <v>0</v>
      </c>
      <c r="R24" s="47">
        <f t="shared" si="8"/>
        <v>0</v>
      </c>
      <c r="S24" s="44">
        <f>IF('Data realiseret + forventet'!W2103&lt;0,0,'Data realiseret + forventet'!W2103*'Realiseret+Forventet'!S42/-100/12)</f>
        <v>0</v>
      </c>
      <c r="T24" s="47">
        <f t="shared" si="9"/>
        <v>0</v>
      </c>
      <c r="U24" s="44">
        <f>IF('Data realiseret + forventet'!Y2103&lt;0,0,'Data realiseret + forventet'!Y2103*'Realiseret+Forventet'!U42/-100/12)</f>
        <v>0</v>
      </c>
      <c r="V24" s="47">
        <f t="shared" si="10"/>
        <v>0</v>
      </c>
      <c r="W24" s="44">
        <f>IF('Data realiseret + forventet'!AA2103&lt;0,0,'Data realiseret + forventet'!AA2103*'Realiseret+Forventet'!W42/-100/12)</f>
        <v>0</v>
      </c>
      <c r="X24" s="47">
        <f t="shared" si="11"/>
        <v>0</v>
      </c>
      <c r="Y24" s="44">
        <f>IF('Data realiseret + forventet'!AC2103&lt;0,0,'Data realiseret + forventet'!AC2103*'Realiseret+Forventet'!Y42/-100/12)</f>
        <v>0</v>
      </c>
      <c r="Z24" s="47">
        <f t="shared" si="12"/>
        <v>0</v>
      </c>
      <c r="AA24" s="44">
        <f>IF('Data realiseret + forventet'!AE2103&lt;0,0,'Data realiseret + forventet'!AE2103*'Realiseret+Forventet'!AA42/-100)</f>
        <v>0</v>
      </c>
      <c r="AB24" s="26">
        <f t="shared" si="13"/>
        <v>0</v>
      </c>
      <c r="AC24" s="2">
        <f t="shared" si="16"/>
        <v>0</v>
      </c>
      <c r="AF24" s="2">
        <f t="shared" si="14"/>
        <v>0</v>
      </c>
    </row>
    <row r="25" spans="1:32" x14ac:dyDescent="0.25">
      <c r="C25" s="44"/>
      <c r="D25" s="42"/>
      <c r="E25" s="44"/>
      <c r="F25" s="42"/>
      <c r="G25" s="44"/>
      <c r="H25" s="42"/>
      <c r="I25" s="44"/>
      <c r="J25" s="40"/>
      <c r="K25" s="44"/>
      <c r="L25" s="39"/>
      <c r="M25" s="5"/>
      <c r="N25" s="39"/>
      <c r="O25" s="91"/>
      <c r="P25" s="47"/>
      <c r="Q25" s="91"/>
      <c r="R25" s="47"/>
      <c r="S25" s="91"/>
      <c r="T25" s="47"/>
      <c r="U25" s="7"/>
      <c r="V25" s="47"/>
      <c r="W25" s="7"/>
      <c r="X25" s="47"/>
      <c r="Y25" s="7"/>
      <c r="Z25" s="47"/>
      <c r="AA25" s="55"/>
      <c r="AB25" s="26"/>
      <c r="AF25" s="2" t="s">
        <v>76</v>
      </c>
    </row>
    <row r="26" spans="1:32" x14ac:dyDescent="0.25">
      <c r="A26" s="2" t="s">
        <v>28</v>
      </c>
      <c r="C26" s="44">
        <f>SUM(C6:C7)</f>
        <v>0</v>
      </c>
      <c r="D26" s="42">
        <f>SUM(D6:D7)</f>
        <v>0</v>
      </c>
      <c r="E26" s="44">
        <f t="shared" ref="E26:AA26" si="17">SUM(E6:E7)</f>
        <v>0</v>
      </c>
      <c r="F26" s="42">
        <f t="shared" ref="F26" si="18">SUM(F6:F7)</f>
        <v>0</v>
      </c>
      <c r="G26" s="44">
        <f t="shared" si="17"/>
        <v>0</v>
      </c>
      <c r="H26" s="42">
        <f t="shared" ref="H26" si="19">SUM(H6:H7)</f>
        <v>0</v>
      </c>
      <c r="I26" s="44">
        <f t="shared" si="17"/>
        <v>0</v>
      </c>
      <c r="J26" s="42">
        <f t="shared" ref="J26" si="20">SUM(J6:J7)</f>
        <v>0</v>
      </c>
      <c r="K26" s="44">
        <f t="shared" si="17"/>
        <v>0</v>
      </c>
      <c r="L26" s="42">
        <f t="shared" ref="L26" si="21">SUM(L6:L7)</f>
        <v>0</v>
      </c>
      <c r="M26" s="5">
        <f t="shared" si="17"/>
        <v>0</v>
      </c>
      <c r="N26" s="37">
        <f t="shared" ref="N26" si="22">SUM(N6:N7)</f>
        <v>0</v>
      </c>
      <c r="O26" s="5">
        <f t="shared" si="17"/>
        <v>0</v>
      </c>
      <c r="P26" s="48">
        <f t="shared" ref="P26" si="23">SUM(P6:P7)</f>
        <v>0</v>
      </c>
      <c r="Q26" s="5">
        <f t="shared" si="17"/>
        <v>0</v>
      </c>
      <c r="R26" s="48">
        <f t="shared" ref="R26" si="24">SUM(R6:R7)</f>
        <v>0</v>
      </c>
      <c r="S26" s="5">
        <f t="shared" si="17"/>
        <v>0</v>
      </c>
      <c r="T26" s="48">
        <f t="shared" ref="T26" si="25">SUM(T6:T7)</f>
        <v>0</v>
      </c>
      <c r="U26" s="8">
        <f t="shared" si="17"/>
        <v>0</v>
      </c>
      <c r="V26" s="48">
        <f t="shared" ref="V26" si="26">SUM(V6:V7)</f>
        <v>0</v>
      </c>
      <c r="W26" s="8">
        <f t="shared" si="17"/>
        <v>0</v>
      </c>
      <c r="X26" s="48">
        <f t="shared" ref="X26" si="27">SUM(X6:X7)</f>
        <v>0</v>
      </c>
      <c r="Y26" s="8">
        <f t="shared" si="17"/>
        <v>0</v>
      </c>
      <c r="Z26" s="48">
        <f t="shared" ref="Z26" si="28">SUM(Z6:Z7)</f>
        <v>0</v>
      </c>
      <c r="AA26" s="54">
        <f t="shared" si="17"/>
        <v>0</v>
      </c>
      <c r="AB26" s="49">
        <f t="shared" ref="AB26" si="29">SUM(AB6:AB7)</f>
        <v>0</v>
      </c>
      <c r="AC26" s="2">
        <f>C26+E26+G26+I26+K26+M26+O26+Q26+S26+U26+W26+Y26</f>
        <v>0</v>
      </c>
      <c r="AF26" s="2">
        <f>AA26-AC26</f>
        <v>0</v>
      </c>
    </row>
    <row r="27" spans="1:32" x14ac:dyDescent="0.25">
      <c r="A27" s="2" t="s">
        <v>29</v>
      </c>
      <c r="C27" s="44">
        <f>SUM(C8:C24)</f>
        <v>-37500</v>
      </c>
      <c r="D27" s="42">
        <f>SUM(D8:D24)</f>
        <v>-37500</v>
      </c>
      <c r="E27" s="44">
        <f t="shared" ref="E27:Y27" si="30">SUM(E8:E24)</f>
        <v>-37500</v>
      </c>
      <c r="F27" s="42">
        <f t="shared" ref="F27" si="31">SUM(F8:F24)</f>
        <v>-37500</v>
      </c>
      <c r="G27" s="44">
        <f t="shared" si="30"/>
        <v>-37500</v>
      </c>
      <c r="H27" s="42">
        <f t="shared" ref="H27" si="32">SUM(H8:H24)</f>
        <v>-37500</v>
      </c>
      <c r="I27" s="44">
        <f t="shared" si="30"/>
        <v>-37500</v>
      </c>
      <c r="J27" s="42">
        <f t="shared" ref="J27" si="33">SUM(J8:J24)</f>
        <v>-37500</v>
      </c>
      <c r="K27" s="44">
        <f t="shared" si="30"/>
        <v>-37500</v>
      </c>
      <c r="L27" s="42">
        <f t="shared" ref="L27" si="34">SUM(L8:L24)</f>
        <v>-37500</v>
      </c>
      <c r="M27" s="5">
        <f t="shared" si="30"/>
        <v>-37500</v>
      </c>
      <c r="N27" s="37">
        <f t="shared" ref="N27" si="35">SUM(N8:N24)</f>
        <v>-37500</v>
      </c>
      <c r="O27" s="5">
        <f t="shared" si="30"/>
        <v>-37500</v>
      </c>
      <c r="P27" s="48">
        <f t="shared" ref="P27" si="36">SUM(P8:P24)</f>
        <v>-37500</v>
      </c>
      <c r="Q27" s="5">
        <f t="shared" si="30"/>
        <v>-37500</v>
      </c>
      <c r="R27" s="48">
        <f t="shared" ref="R27" si="37">SUM(R8:R24)</f>
        <v>-37500</v>
      </c>
      <c r="S27" s="5">
        <f t="shared" si="30"/>
        <v>-37500</v>
      </c>
      <c r="T27" s="48">
        <f t="shared" ref="T27" si="38">SUM(T8:T24)</f>
        <v>-37500</v>
      </c>
      <c r="U27" s="8">
        <f t="shared" si="30"/>
        <v>-37500</v>
      </c>
      <c r="V27" s="48">
        <f t="shared" ref="V27" si="39">SUM(V8:V24)</f>
        <v>-37500</v>
      </c>
      <c r="W27" s="8">
        <f t="shared" si="30"/>
        <v>-37500</v>
      </c>
      <c r="X27" s="48">
        <f t="shared" ref="X27" si="40">SUM(X8:X24)</f>
        <v>-37500</v>
      </c>
      <c r="Y27" s="8">
        <f t="shared" si="30"/>
        <v>-37500</v>
      </c>
      <c r="Z27" s="48">
        <f t="shared" ref="Z27" si="41">SUM(Z8:Z24)</f>
        <v>-37500</v>
      </c>
      <c r="AA27" s="54">
        <f>SUM(AA8:AA24)</f>
        <v>-450000</v>
      </c>
      <c r="AB27" s="49">
        <f>SUM(AB8:AB24)</f>
        <v>-450000</v>
      </c>
      <c r="AC27" s="2">
        <f>C27+E27+G27+I27+K27+M27+O27+Q27+S27+U27+W27+Y27</f>
        <v>-450000</v>
      </c>
      <c r="AF27" s="2">
        <f>AA27-AC27</f>
        <v>0</v>
      </c>
    </row>
    <row r="28" spans="1:32" x14ac:dyDescent="0.25">
      <c r="C28" s="44"/>
      <c r="D28" s="42"/>
      <c r="E28" s="44"/>
      <c r="F28" s="42"/>
      <c r="G28" s="44"/>
      <c r="H28" s="42"/>
      <c r="I28" s="44"/>
      <c r="J28" s="40"/>
      <c r="K28" s="44"/>
      <c r="L28" s="40"/>
      <c r="M28" s="44"/>
      <c r="N28" s="40"/>
      <c r="O28" s="6"/>
      <c r="P28" s="47"/>
      <c r="Q28" s="6"/>
      <c r="R28" s="47"/>
      <c r="S28" s="6"/>
      <c r="T28" s="47"/>
      <c r="U28" s="31"/>
      <c r="V28" s="47"/>
      <c r="W28" s="31"/>
      <c r="X28" s="47"/>
      <c r="Y28" s="31"/>
      <c r="Z28" s="47"/>
      <c r="AA28" s="54"/>
      <c r="AB28" s="26"/>
    </row>
    <row r="29" spans="1:32" x14ac:dyDescent="0.25">
      <c r="A29" s="2" t="s">
        <v>30</v>
      </c>
      <c r="C29" s="44">
        <f>C26+C27</f>
        <v>-37500</v>
      </c>
      <c r="D29" s="42">
        <f>D26+D27</f>
        <v>-37500</v>
      </c>
      <c r="E29" s="44">
        <f t="shared" ref="E29:AB29" si="42">E26+E27</f>
        <v>-37500</v>
      </c>
      <c r="F29" s="42">
        <f t="shared" ref="F29" si="43">F26+F27</f>
        <v>-37500</v>
      </c>
      <c r="G29" s="44">
        <f t="shared" si="42"/>
        <v>-37500</v>
      </c>
      <c r="H29" s="42">
        <f t="shared" si="42"/>
        <v>-37500</v>
      </c>
      <c r="I29" s="44">
        <f t="shared" si="42"/>
        <v>-37500</v>
      </c>
      <c r="J29" s="42">
        <f t="shared" ref="J29" si="44">J26+J27</f>
        <v>-37500</v>
      </c>
      <c r="K29" s="44">
        <f t="shared" si="42"/>
        <v>-37500</v>
      </c>
      <c r="L29" s="42">
        <f t="shared" ref="L29" si="45">L26+L27</f>
        <v>-37500</v>
      </c>
      <c r="M29" s="5">
        <f t="shared" si="42"/>
        <v>-37500</v>
      </c>
      <c r="N29" s="37">
        <f t="shared" ref="N29" si="46">N26+N27</f>
        <v>-37500</v>
      </c>
      <c r="O29" s="5">
        <f t="shared" si="42"/>
        <v>-37500</v>
      </c>
      <c r="P29" s="48">
        <f t="shared" ref="P29" si="47">P26+P27</f>
        <v>-37500</v>
      </c>
      <c r="Q29" s="5">
        <f t="shared" si="42"/>
        <v>-37500</v>
      </c>
      <c r="R29" s="48">
        <f t="shared" ref="R29" si="48">R26+R27</f>
        <v>-37500</v>
      </c>
      <c r="S29" s="5">
        <f t="shared" si="42"/>
        <v>-37500</v>
      </c>
      <c r="T29" s="48">
        <f t="shared" ref="T29" si="49">T26+T27</f>
        <v>-37500</v>
      </c>
      <c r="U29" s="8">
        <f t="shared" si="42"/>
        <v>-37500</v>
      </c>
      <c r="V29" s="48">
        <f t="shared" ref="V29" si="50">V26+V27</f>
        <v>-37500</v>
      </c>
      <c r="W29" s="8">
        <f t="shared" si="42"/>
        <v>-37500</v>
      </c>
      <c r="X29" s="48">
        <f t="shared" ref="X29" si="51">X26+X27</f>
        <v>-37500</v>
      </c>
      <c r="Y29" s="8">
        <f t="shared" si="42"/>
        <v>-37500</v>
      </c>
      <c r="Z29" s="48">
        <f t="shared" ref="Z29" si="52">Z26+Z27</f>
        <v>-37500</v>
      </c>
      <c r="AA29" s="54">
        <f t="shared" si="42"/>
        <v>-450000</v>
      </c>
      <c r="AB29" s="49">
        <f t="shared" si="42"/>
        <v>-450000</v>
      </c>
      <c r="AF29" s="2" t="s">
        <v>76</v>
      </c>
    </row>
    <row r="30" spans="1:32" x14ac:dyDescent="0.25">
      <c r="A30" s="2" t="s">
        <v>33</v>
      </c>
      <c r="C30" s="66">
        <f>C7+C27</f>
        <v>-37500</v>
      </c>
      <c r="D30" s="42">
        <f>D7+D27</f>
        <v>-37500</v>
      </c>
      <c r="E30" s="66">
        <f>E7+E27</f>
        <v>-37500</v>
      </c>
      <c r="F30" s="42">
        <f t="shared" ref="F30" si="53">F7+F27</f>
        <v>-37500</v>
      </c>
      <c r="G30" s="66">
        <f>G7+G27</f>
        <v>-37500</v>
      </c>
      <c r="H30" s="42">
        <f t="shared" ref="H30" si="54">H7+H27</f>
        <v>-37500</v>
      </c>
      <c r="I30" s="66">
        <f>I7+I27</f>
        <v>-37500</v>
      </c>
      <c r="J30" s="42">
        <f t="shared" ref="J30" si="55">J7+J27</f>
        <v>-37500</v>
      </c>
      <c r="K30" s="66">
        <f>K7+K27</f>
        <v>-37500</v>
      </c>
      <c r="L30" s="42">
        <f t="shared" ref="L30" si="56">L7+L27</f>
        <v>-37500</v>
      </c>
      <c r="M30" s="66">
        <f>M7+M27</f>
        <v>-37500</v>
      </c>
      <c r="N30" s="37">
        <f t="shared" ref="N30" si="57">N7+N27</f>
        <v>-37500</v>
      </c>
      <c r="O30" s="66">
        <f>O7+O27</f>
        <v>-37500</v>
      </c>
      <c r="P30" s="48">
        <f t="shared" ref="P30" si="58">P7+P27</f>
        <v>-37500</v>
      </c>
      <c r="Q30" s="66">
        <f>Q7+Q27</f>
        <v>-37500</v>
      </c>
      <c r="R30" s="48">
        <f t="shared" ref="R30" si="59">R7+R27</f>
        <v>-37500</v>
      </c>
      <c r="S30" s="66">
        <f>S7+S27</f>
        <v>-37500</v>
      </c>
      <c r="T30" s="48">
        <f t="shared" ref="T30" si="60">T7+T27</f>
        <v>-37500</v>
      </c>
      <c r="U30" s="67">
        <f>U7+U27</f>
        <v>-37500</v>
      </c>
      <c r="V30" s="48">
        <f t="shared" ref="V30" si="61">V7+V27</f>
        <v>-37500</v>
      </c>
      <c r="W30" s="67">
        <f>W7+W27</f>
        <v>-37500</v>
      </c>
      <c r="X30" s="48">
        <f t="shared" ref="X30" si="62">X7+X27</f>
        <v>-37500</v>
      </c>
      <c r="Y30" s="67">
        <f>Y7+Y27</f>
        <v>-37500</v>
      </c>
      <c r="Z30" s="48">
        <f t="shared" ref="Z30" si="63">Z7+Z27</f>
        <v>-37500</v>
      </c>
      <c r="AA30" s="68">
        <f>AA7+AA27</f>
        <v>-450000</v>
      </c>
      <c r="AB30" s="42">
        <f>AB7+AB27</f>
        <v>-450000</v>
      </c>
      <c r="AC30" s="2">
        <f>C30+E30+G30+I30+K30+M30+O30+Q30+S30+U30+W30+Y30</f>
        <v>-450000</v>
      </c>
      <c r="AD30" s="2">
        <f>AC7+AC27</f>
        <v>-450000</v>
      </c>
      <c r="AF30" s="2">
        <f>AA30-AC30</f>
        <v>0</v>
      </c>
    </row>
    <row r="31" spans="1:32" x14ac:dyDescent="0.25">
      <c r="A31" s="2" t="s">
        <v>54</v>
      </c>
      <c r="C31" s="66">
        <f>C30</f>
        <v>-37500</v>
      </c>
      <c r="D31" s="42">
        <f>D30</f>
        <v>-37500</v>
      </c>
      <c r="E31" s="66">
        <f t="shared" ref="E31:Y31" si="64">C31+E30</f>
        <v>-75000</v>
      </c>
      <c r="F31" s="42">
        <f t="shared" si="64"/>
        <v>-75000</v>
      </c>
      <c r="G31" s="66">
        <f t="shared" si="64"/>
        <v>-112500</v>
      </c>
      <c r="H31" s="42">
        <f t="shared" si="64"/>
        <v>-112500</v>
      </c>
      <c r="I31" s="66">
        <f t="shared" si="64"/>
        <v>-150000</v>
      </c>
      <c r="J31" s="42">
        <f t="shared" si="64"/>
        <v>-150000</v>
      </c>
      <c r="K31" s="66">
        <f t="shared" si="64"/>
        <v>-187500</v>
      </c>
      <c r="L31" s="42">
        <f t="shared" si="64"/>
        <v>-187500</v>
      </c>
      <c r="M31" s="66">
        <f t="shared" si="64"/>
        <v>-225000</v>
      </c>
      <c r="N31" s="37">
        <f t="shared" si="64"/>
        <v>-225000</v>
      </c>
      <c r="O31" s="66">
        <f t="shared" si="64"/>
        <v>-262500</v>
      </c>
      <c r="P31" s="48">
        <f t="shared" si="64"/>
        <v>-262500</v>
      </c>
      <c r="Q31" s="66">
        <f t="shared" si="64"/>
        <v>-300000</v>
      </c>
      <c r="R31" s="48">
        <f t="shared" si="64"/>
        <v>-300000</v>
      </c>
      <c r="S31" s="66">
        <f t="shared" si="64"/>
        <v>-337500</v>
      </c>
      <c r="T31" s="48">
        <f t="shared" si="64"/>
        <v>-337500</v>
      </c>
      <c r="U31" s="67">
        <f t="shared" si="64"/>
        <v>-375000</v>
      </c>
      <c r="V31" s="48">
        <f t="shared" si="64"/>
        <v>-375000</v>
      </c>
      <c r="W31" s="67">
        <f t="shared" si="64"/>
        <v>-412500</v>
      </c>
      <c r="X31" s="48">
        <f t="shared" si="64"/>
        <v>-412500</v>
      </c>
      <c r="Y31" s="67">
        <f t="shared" si="64"/>
        <v>-450000</v>
      </c>
      <c r="Z31" s="48">
        <f t="shared" ref="Z31" si="65">X31+Z30</f>
        <v>-450000</v>
      </c>
      <c r="AA31" s="68"/>
      <c r="AB31" s="49">
        <f>Z31</f>
        <v>-450000</v>
      </c>
    </row>
    <row r="32" spans="1:32" x14ac:dyDescent="0.25">
      <c r="C32" s="13"/>
      <c r="D32" s="36"/>
      <c r="E32" s="13"/>
      <c r="F32" s="36"/>
      <c r="G32" s="13"/>
      <c r="H32" s="36"/>
      <c r="I32" s="13"/>
      <c r="J32" s="36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54"/>
      <c r="AB32" s="26"/>
    </row>
    <row r="33" spans="1:28" ht="18.75" x14ac:dyDescent="0.3">
      <c r="A33" s="17" t="s">
        <v>44</v>
      </c>
      <c r="B33" s="60"/>
      <c r="C33" s="19" t="s">
        <v>11</v>
      </c>
      <c r="D33" s="19"/>
      <c r="E33" s="19" t="s">
        <v>12</v>
      </c>
      <c r="F33" s="19"/>
      <c r="G33" s="19" t="s">
        <v>13</v>
      </c>
      <c r="H33" s="19"/>
      <c r="I33" s="19" t="s">
        <v>14</v>
      </c>
      <c r="J33" s="36"/>
      <c r="K33" s="19" t="s">
        <v>0</v>
      </c>
      <c r="L33" s="14"/>
      <c r="M33" s="19" t="s">
        <v>15</v>
      </c>
      <c r="N33" s="14"/>
      <c r="O33" s="89" t="s">
        <v>16</v>
      </c>
      <c r="P33" s="14"/>
      <c r="Q33" s="20" t="s">
        <v>17</v>
      </c>
      <c r="R33" s="14"/>
      <c r="S33" s="20" t="s">
        <v>18</v>
      </c>
      <c r="T33" s="14"/>
      <c r="U33" s="20" t="s">
        <v>19</v>
      </c>
      <c r="V33" s="14"/>
      <c r="W33" s="20" t="s">
        <v>20</v>
      </c>
      <c r="X33" s="14"/>
      <c r="Y33" s="20" t="s">
        <v>21</v>
      </c>
      <c r="Z33" s="14"/>
      <c r="AA33" s="56" t="s">
        <v>1</v>
      </c>
      <c r="AB33" s="26"/>
    </row>
    <row r="34" spans="1:28" x14ac:dyDescent="0.25">
      <c r="A34" s="9" t="s">
        <v>31</v>
      </c>
      <c r="B34" s="61"/>
      <c r="C34" s="6"/>
      <c r="D34" s="38" t="e">
        <f t="shared" ref="D34:F34" si="66">D30/D3</f>
        <v>#DIV/0!</v>
      </c>
      <c r="E34" s="6"/>
      <c r="F34" s="38" t="e">
        <f t="shared" si="66"/>
        <v>#DIV/0!</v>
      </c>
      <c r="G34" s="6"/>
      <c r="H34" s="38" t="e">
        <f t="shared" ref="H34:X34" si="67">H30/H3</f>
        <v>#DIV/0!</v>
      </c>
      <c r="I34" s="6"/>
      <c r="J34" s="38" t="e">
        <f t="shared" ref="J34:L34" si="68">J30/J3</f>
        <v>#DIV/0!</v>
      </c>
      <c r="K34" s="6"/>
      <c r="L34" s="38" t="e">
        <f t="shared" si="68"/>
        <v>#DIV/0!</v>
      </c>
      <c r="M34" s="6"/>
      <c r="N34" s="38" t="e">
        <f t="shared" si="67"/>
        <v>#DIV/0!</v>
      </c>
      <c r="O34" s="6"/>
      <c r="P34" s="38" t="e">
        <f t="shared" ref="P34:R34" si="69">P30/P3</f>
        <v>#DIV/0!</v>
      </c>
      <c r="Q34" s="6"/>
      <c r="R34" s="38" t="e">
        <f t="shared" si="69"/>
        <v>#DIV/0!</v>
      </c>
      <c r="S34" s="6"/>
      <c r="T34" s="38" t="e">
        <f t="shared" si="67"/>
        <v>#DIV/0!</v>
      </c>
      <c r="U34" s="31"/>
      <c r="V34" s="38" t="e">
        <f t="shared" si="67"/>
        <v>#DIV/0!</v>
      </c>
      <c r="W34" s="31"/>
      <c r="X34" s="38" t="e">
        <f t="shared" si="67"/>
        <v>#DIV/0!</v>
      </c>
      <c r="Y34" s="31"/>
      <c r="Z34" s="38" t="e">
        <f t="shared" ref="Z34:AB34" si="70">Z30/Z3</f>
        <v>#DIV/0!</v>
      </c>
      <c r="AA34" s="57"/>
      <c r="AB34" s="38" t="e">
        <f t="shared" si="70"/>
        <v>#DIV/0!</v>
      </c>
    </row>
    <row r="35" spans="1:28" x14ac:dyDescent="0.25">
      <c r="A35" s="2" t="s">
        <v>53</v>
      </c>
      <c r="C35" s="6"/>
      <c r="D35" s="38" t="e">
        <f t="shared" ref="D35:F35" si="71">D31/D4</f>
        <v>#DIV/0!</v>
      </c>
      <c r="E35" s="6"/>
      <c r="F35" s="38" t="e">
        <f t="shared" si="71"/>
        <v>#DIV/0!</v>
      </c>
      <c r="G35" s="6"/>
      <c r="H35" s="38" t="e">
        <f t="shared" ref="H35:V35" si="72">H31/H4</f>
        <v>#DIV/0!</v>
      </c>
      <c r="I35" s="6"/>
      <c r="J35" s="38" t="e">
        <f t="shared" ref="J35:L35" si="73">J31/J4</f>
        <v>#DIV/0!</v>
      </c>
      <c r="K35" s="6"/>
      <c r="L35" s="38" t="e">
        <f t="shared" si="73"/>
        <v>#DIV/0!</v>
      </c>
      <c r="M35" s="6"/>
      <c r="N35" s="38" t="e">
        <f t="shared" si="72"/>
        <v>#DIV/0!</v>
      </c>
      <c r="O35" s="6"/>
      <c r="P35" s="38" t="e">
        <f t="shared" ref="P35:R35" si="74">P31/P4</f>
        <v>#DIV/0!</v>
      </c>
      <c r="Q35" s="6"/>
      <c r="R35" s="38" t="e">
        <f t="shared" si="74"/>
        <v>#DIV/0!</v>
      </c>
      <c r="S35" s="6"/>
      <c r="T35" s="38" t="e">
        <f t="shared" si="72"/>
        <v>#DIV/0!</v>
      </c>
      <c r="U35" s="31"/>
      <c r="V35" s="38" t="e">
        <f t="shared" si="72"/>
        <v>#DIV/0!</v>
      </c>
      <c r="W35" s="31"/>
      <c r="X35" s="38" t="e">
        <f t="shared" ref="X35:Z35" si="75">X31/X4</f>
        <v>#DIV/0!</v>
      </c>
      <c r="Y35" s="31"/>
      <c r="Z35" s="38" t="e">
        <f t="shared" si="75"/>
        <v>#DIV/0!</v>
      </c>
      <c r="AA35" s="57"/>
      <c r="AB35" s="38"/>
    </row>
    <row r="36" spans="1:28" x14ac:dyDescent="0.25">
      <c r="A36" s="2" t="s">
        <v>51</v>
      </c>
      <c r="C36" s="6" t="e">
        <f t="shared" ref="C36:AA36" si="76">C6/C3</f>
        <v>#DIV/0!</v>
      </c>
      <c r="D36" s="38"/>
      <c r="E36" s="6" t="e">
        <f t="shared" si="76"/>
        <v>#DIV/0!</v>
      </c>
      <c r="F36" s="38"/>
      <c r="G36" s="6" t="e">
        <f t="shared" si="76"/>
        <v>#DIV/0!</v>
      </c>
      <c r="H36" s="38"/>
      <c r="I36" s="6" t="e">
        <f t="shared" si="76"/>
        <v>#DIV/0!</v>
      </c>
      <c r="J36" s="36"/>
      <c r="K36" s="6" t="e">
        <f t="shared" si="76"/>
        <v>#DIV/0!</v>
      </c>
      <c r="L36" s="14"/>
      <c r="M36" s="6" t="e">
        <f t="shared" si="76"/>
        <v>#DIV/0!</v>
      </c>
      <c r="N36" s="14"/>
      <c r="O36" s="92" t="e">
        <f t="shared" si="76"/>
        <v>#DIV/0!</v>
      </c>
      <c r="P36" s="14"/>
      <c r="Q36" s="92" t="e">
        <f t="shared" si="76"/>
        <v>#DIV/0!</v>
      </c>
      <c r="R36" s="14"/>
      <c r="S36" s="92" t="e">
        <f t="shared" si="76"/>
        <v>#DIV/0!</v>
      </c>
      <c r="T36" s="14"/>
      <c r="U36" s="32" t="e">
        <f t="shared" si="76"/>
        <v>#DIV/0!</v>
      </c>
      <c r="V36" s="14"/>
      <c r="W36" s="32" t="e">
        <f t="shared" si="76"/>
        <v>#DIV/0!</v>
      </c>
      <c r="X36" s="14"/>
      <c r="Y36" s="32" t="e">
        <f t="shared" si="76"/>
        <v>#DIV/0!</v>
      </c>
      <c r="Z36" s="14"/>
      <c r="AA36" s="58" t="e">
        <f t="shared" si="76"/>
        <v>#DIV/0!</v>
      </c>
      <c r="AB36" s="26"/>
    </row>
    <row r="37" spans="1:28" x14ac:dyDescent="0.25">
      <c r="A37" s="2" t="s">
        <v>106</v>
      </c>
      <c r="C37" s="6" t="e">
        <f>C39/C4</f>
        <v>#DIV/0!</v>
      </c>
      <c r="D37" s="38"/>
      <c r="E37" s="6" t="e">
        <f>E39/E4</f>
        <v>#DIV/0!</v>
      </c>
      <c r="F37" s="38"/>
      <c r="G37" s="6" t="e">
        <f>G39/G4</f>
        <v>#DIV/0!</v>
      </c>
      <c r="H37" s="38"/>
      <c r="I37" s="6" t="e">
        <f>I39/I4</f>
        <v>#DIV/0!</v>
      </c>
      <c r="J37" s="36"/>
      <c r="K37" s="6" t="e">
        <f>K39/K4</f>
        <v>#DIV/0!</v>
      </c>
      <c r="L37" s="14"/>
      <c r="M37" s="6" t="e">
        <f>M39/M4</f>
        <v>#DIV/0!</v>
      </c>
      <c r="N37" s="14"/>
      <c r="O37" s="6" t="e">
        <f>O39/O4</f>
        <v>#DIV/0!</v>
      </c>
      <c r="P37" s="14"/>
      <c r="Q37" s="6" t="e">
        <f>Q39/Q4</f>
        <v>#DIV/0!</v>
      </c>
      <c r="R37" s="14"/>
      <c r="S37" s="6" t="e">
        <f>S39/S4</f>
        <v>#DIV/0!</v>
      </c>
      <c r="T37" s="14"/>
      <c r="U37" s="6" t="e">
        <f>U39/U4</f>
        <v>#DIV/0!</v>
      </c>
      <c r="V37" s="14"/>
      <c r="W37" s="6" t="e">
        <f>W39/W4</f>
        <v>#DIV/0!</v>
      </c>
      <c r="X37" s="14"/>
      <c r="Y37" s="6" t="e">
        <f>Y39/Y4</f>
        <v>#DIV/0!</v>
      </c>
      <c r="Z37" s="14"/>
      <c r="AA37" s="58"/>
      <c r="AB37" s="26"/>
    </row>
    <row r="38" spans="1:28" x14ac:dyDescent="0.25">
      <c r="C38" s="6"/>
      <c r="D38" s="38"/>
      <c r="E38" s="6"/>
      <c r="F38" s="38"/>
      <c r="G38" s="6"/>
      <c r="H38" s="38"/>
      <c r="I38" s="6"/>
      <c r="J38" s="36"/>
      <c r="K38" s="6"/>
      <c r="L38" s="14"/>
      <c r="M38" s="6"/>
      <c r="N38" s="14"/>
      <c r="O38" s="92"/>
      <c r="P38" s="14"/>
      <c r="Q38" s="92"/>
      <c r="R38" s="14"/>
      <c r="S38" s="92"/>
      <c r="T38" s="14"/>
      <c r="U38" s="32"/>
      <c r="V38" s="14"/>
      <c r="W38" s="32"/>
      <c r="X38" s="14"/>
      <c r="Y38" s="32"/>
      <c r="Z38" s="14"/>
      <c r="AA38" s="58"/>
      <c r="AB38" s="26"/>
    </row>
    <row r="39" spans="1:28" x14ac:dyDescent="0.25">
      <c r="A39" s="2" t="s">
        <v>105</v>
      </c>
      <c r="C39" s="10">
        <f>C6</f>
        <v>0</v>
      </c>
      <c r="D39" s="48"/>
      <c r="E39" s="10">
        <f>C39+E6</f>
        <v>0</v>
      </c>
      <c r="F39" s="48"/>
      <c r="G39" s="10">
        <f>E39+G6</f>
        <v>0</v>
      </c>
      <c r="H39" s="48"/>
      <c r="I39" s="10">
        <f>G39+I6</f>
        <v>0</v>
      </c>
      <c r="J39" s="47"/>
      <c r="K39" s="10">
        <f>I39+K6</f>
        <v>0</v>
      </c>
      <c r="L39" s="95"/>
      <c r="M39" s="10">
        <f>K39+M6</f>
        <v>0</v>
      </c>
      <c r="N39" s="95"/>
      <c r="O39" s="10">
        <f>M39+O6</f>
        <v>0</v>
      </c>
      <c r="P39" s="95"/>
      <c r="Q39" s="10">
        <f>O39+Q6</f>
        <v>0</v>
      </c>
      <c r="R39" s="95"/>
      <c r="S39" s="10">
        <f>Q39+S6</f>
        <v>0</v>
      </c>
      <c r="T39" s="95"/>
      <c r="U39" s="10">
        <f>S39+U6</f>
        <v>0</v>
      </c>
      <c r="V39" s="95"/>
      <c r="W39" s="10">
        <f>U39+W6</f>
        <v>0</v>
      </c>
      <c r="X39" s="95"/>
      <c r="Y39" s="10">
        <f>W39+Y6</f>
        <v>0</v>
      </c>
      <c r="Z39" s="14"/>
      <c r="AA39" s="58"/>
      <c r="AB39" s="26"/>
    </row>
    <row r="41" spans="1:28" x14ac:dyDescent="0.25">
      <c r="A41" s="2" t="s">
        <v>74</v>
      </c>
      <c r="B41" s="2">
        <f>Budget!B41</f>
        <v>450000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2" t="s">
        <v>75</v>
      </c>
      <c r="B42" s="64">
        <f>Budget!B42</f>
        <v>2</v>
      </c>
      <c r="C42" s="69">
        <f>B42</f>
        <v>2</v>
      </c>
      <c r="D42" s="69"/>
      <c r="E42" s="69">
        <f>C42</f>
        <v>2</v>
      </c>
      <c r="F42" s="69"/>
      <c r="G42" s="69">
        <f>E42</f>
        <v>2</v>
      </c>
      <c r="H42" s="69"/>
      <c r="I42" s="69">
        <f>G42</f>
        <v>2</v>
      </c>
      <c r="J42" s="69"/>
      <c r="K42" s="69">
        <f>I42</f>
        <v>2</v>
      </c>
      <c r="L42" s="69"/>
      <c r="M42" s="69">
        <f>K42</f>
        <v>2</v>
      </c>
      <c r="N42" s="69"/>
      <c r="O42" s="69">
        <f>M42</f>
        <v>2</v>
      </c>
      <c r="P42" s="69"/>
      <c r="Q42" s="69">
        <f>O42</f>
        <v>2</v>
      </c>
      <c r="R42" s="69"/>
      <c r="S42" s="69">
        <f>Q42</f>
        <v>2</v>
      </c>
      <c r="T42" s="69"/>
      <c r="U42" s="69">
        <f>S42</f>
        <v>2</v>
      </c>
      <c r="V42" s="69"/>
      <c r="W42" s="69">
        <f>U42</f>
        <v>2</v>
      </c>
      <c r="X42" s="69"/>
      <c r="Y42" s="69">
        <f>W42</f>
        <v>2</v>
      </c>
      <c r="Z42" s="69"/>
      <c r="AA42" s="69">
        <f>Y42</f>
        <v>2</v>
      </c>
      <c r="AB42" s="26"/>
    </row>
    <row r="43" spans="1:28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8" ht="18.75" x14ac:dyDescent="0.3">
      <c r="A44" s="17" t="s">
        <v>36</v>
      </c>
      <c r="B44" s="6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8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8" ht="15.75" x14ac:dyDescent="0.25">
      <c r="A46" s="18" t="s">
        <v>37</v>
      </c>
      <c r="B46" s="62"/>
      <c r="C46" s="21" t="s">
        <v>11</v>
      </c>
      <c r="D46" s="21"/>
      <c r="E46" s="21" t="s">
        <v>12</v>
      </c>
      <c r="F46" s="21"/>
      <c r="G46" s="21" t="s">
        <v>13</v>
      </c>
      <c r="H46" s="21"/>
      <c r="I46" s="21" t="s">
        <v>14</v>
      </c>
      <c r="J46" s="21"/>
      <c r="K46" s="21" t="s">
        <v>0</v>
      </c>
      <c r="L46" s="21"/>
      <c r="M46" s="21" t="s">
        <v>15</v>
      </c>
      <c r="N46" s="21"/>
      <c r="O46" s="22" t="s">
        <v>16</v>
      </c>
      <c r="P46" s="22"/>
      <c r="Q46" s="22" t="s">
        <v>17</v>
      </c>
      <c r="R46" s="22"/>
      <c r="S46" s="22" t="s">
        <v>18</v>
      </c>
      <c r="T46" s="22"/>
      <c r="U46" s="22" t="s">
        <v>19</v>
      </c>
      <c r="V46" s="22"/>
      <c r="W46" s="22" t="s">
        <v>20</v>
      </c>
      <c r="X46" s="22"/>
      <c r="Y46" s="22" t="s">
        <v>21</v>
      </c>
      <c r="Z46" s="22"/>
      <c r="AA46" s="20" t="s">
        <v>1</v>
      </c>
    </row>
    <row r="47" spans="1:28" x14ac:dyDescent="0.25">
      <c r="A47" s="2" t="s">
        <v>6</v>
      </c>
      <c r="C47" s="10">
        <f>'Data realiseret + forventet'!G525</f>
        <v>0</v>
      </c>
      <c r="D47" s="10"/>
      <c r="E47" s="10">
        <f>'Data realiseret + forventet'!I525</f>
        <v>0</v>
      </c>
      <c r="F47" s="10"/>
      <c r="G47" s="10">
        <f>'Data realiseret + forventet'!K525</f>
        <v>0</v>
      </c>
      <c r="H47" s="10"/>
      <c r="I47" s="10">
        <f>'Data realiseret + forventet'!M525</f>
        <v>0</v>
      </c>
      <c r="J47" s="10"/>
      <c r="K47" s="10">
        <f>'Data realiseret + forventet'!O525</f>
        <v>0</v>
      </c>
      <c r="L47" s="10"/>
      <c r="M47" s="10">
        <f>'Data realiseret + forventet'!Q525</f>
        <v>0</v>
      </c>
      <c r="N47" s="10"/>
      <c r="O47" s="10">
        <f>'Data realiseret + forventet'!S525</f>
        <v>0</v>
      </c>
      <c r="P47" s="10"/>
      <c r="Q47" s="10">
        <f>'Data realiseret + forventet'!U525</f>
        <v>0</v>
      </c>
      <c r="R47" s="10"/>
      <c r="S47" s="10">
        <f>'Data realiseret + forventet'!W525</f>
        <v>0</v>
      </c>
      <c r="T47" s="10"/>
      <c r="U47" s="10">
        <f>'Data realiseret + forventet'!Y525</f>
        <v>0</v>
      </c>
      <c r="V47" s="10"/>
      <c r="W47" s="10">
        <f>'Data realiseret + forventet'!AA525</f>
        <v>0</v>
      </c>
      <c r="X47" s="10"/>
      <c r="Y47" s="10">
        <f>'Data realiseret + forventet'!AC525</f>
        <v>0</v>
      </c>
      <c r="Z47" s="10"/>
      <c r="AA47" s="10">
        <f>'Data realiseret + forventet'!AE525</f>
        <v>0</v>
      </c>
    </row>
    <row r="48" spans="1:28" x14ac:dyDescent="0.25">
      <c r="A48" s="2" t="s">
        <v>63</v>
      </c>
      <c r="C48" s="10">
        <f>'Data realiseret + forventet'!G278</f>
        <v>0</v>
      </c>
      <c r="D48" s="10"/>
      <c r="E48" s="10">
        <f>'Data realiseret + forventet'!I278</f>
        <v>0</v>
      </c>
      <c r="F48" s="10"/>
      <c r="G48" s="10">
        <f>'Data realiseret + forventet'!K278</f>
        <v>0</v>
      </c>
      <c r="H48" s="10"/>
      <c r="I48" s="10">
        <f>'Data realiseret + forventet'!M278</f>
        <v>0</v>
      </c>
      <c r="J48" s="10"/>
      <c r="K48" s="10">
        <f>'Data realiseret + forventet'!O278</f>
        <v>0</v>
      </c>
      <c r="L48" s="10"/>
      <c r="M48" s="10">
        <f>'Data realiseret + forventet'!Q278</f>
        <v>0</v>
      </c>
      <c r="N48" s="10"/>
      <c r="O48" s="10">
        <f>'Data realiseret + forventet'!S278</f>
        <v>0</v>
      </c>
      <c r="P48" s="10"/>
      <c r="Q48" s="10">
        <f>'Data realiseret + forventet'!U278</f>
        <v>0</v>
      </c>
      <c r="R48" s="10"/>
      <c r="S48" s="10">
        <f>'Data realiseret + forventet'!W278</f>
        <v>0</v>
      </c>
      <c r="T48" s="10"/>
      <c r="U48" s="10">
        <f>'Data realiseret + forventet'!Y278</f>
        <v>0</v>
      </c>
      <c r="V48" s="10"/>
      <c r="W48" s="10">
        <f>'Data realiseret + forventet'!AA278</f>
        <v>0</v>
      </c>
      <c r="X48" s="10"/>
      <c r="Y48" s="10">
        <f>'Data realiseret + forventet'!AC278</f>
        <v>0</v>
      </c>
      <c r="Z48" s="10"/>
      <c r="AA48" s="10">
        <f>'Data realiseret + forventet'!AE278</f>
        <v>0</v>
      </c>
    </row>
    <row r="49" spans="1:27" x14ac:dyDescent="0.25">
      <c r="A49" s="2" t="s">
        <v>99</v>
      </c>
      <c r="B49" s="61"/>
      <c r="C49" s="10">
        <f>'Data realiseret + forventet'!G562</f>
        <v>0</v>
      </c>
      <c r="D49" s="10"/>
      <c r="E49" s="10">
        <f>'Data realiseret + forventet'!I562</f>
        <v>0</v>
      </c>
      <c r="F49" s="10"/>
      <c r="G49" s="10">
        <f>'Data realiseret + forventet'!K562</f>
        <v>0</v>
      </c>
      <c r="H49" s="10"/>
      <c r="I49" s="10">
        <f>'Data realiseret + forventet'!M562</f>
        <v>0</v>
      </c>
      <c r="J49" s="10"/>
      <c r="K49" s="10">
        <f>'Data realiseret + forventet'!O562</f>
        <v>0</v>
      </c>
      <c r="L49" s="10"/>
      <c r="M49" s="10">
        <f>'Data realiseret + forventet'!Q562</f>
        <v>0</v>
      </c>
      <c r="N49" s="10"/>
      <c r="O49" s="10">
        <f>'Data realiseret + forventet'!S562</f>
        <v>0</v>
      </c>
      <c r="P49" s="10"/>
      <c r="Q49" s="10">
        <f>'Data realiseret + forventet'!U562</f>
        <v>0</v>
      </c>
      <c r="R49" s="10"/>
      <c r="S49" s="10">
        <f>'Data realiseret + forventet'!W562</f>
        <v>0</v>
      </c>
      <c r="T49" s="10"/>
      <c r="U49" s="10">
        <f>'Data realiseret + forventet'!Y562</f>
        <v>0</v>
      </c>
      <c r="V49" s="10"/>
      <c r="W49" s="10">
        <f>'Data realiseret + forventet'!AA562</f>
        <v>0</v>
      </c>
      <c r="X49" s="10"/>
      <c r="Y49" s="10">
        <f>'Data realiseret + forventet'!AC562</f>
        <v>0</v>
      </c>
      <c r="Z49" s="10"/>
      <c r="AA49" s="10">
        <f>'Data realiseret + forventet'!AE562</f>
        <v>0</v>
      </c>
    </row>
    <row r="50" spans="1:27" x14ac:dyDescent="0.25">
      <c r="A50" s="2" t="s">
        <v>7</v>
      </c>
      <c r="C50" s="10">
        <f>'Data realiseret + forventet'!G615</f>
        <v>0</v>
      </c>
      <c r="D50" s="10"/>
      <c r="E50" s="10">
        <f>'Data realiseret + forventet'!I615</f>
        <v>0</v>
      </c>
      <c r="F50" s="10"/>
      <c r="G50" s="10">
        <f>'Data realiseret + forventet'!K615</f>
        <v>0</v>
      </c>
      <c r="H50" s="10"/>
      <c r="I50" s="10">
        <f>'Data realiseret + forventet'!M615</f>
        <v>0</v>
      </c>
      <c r="J50" s="10"/>
      <c r="K50" s="10">
        <f>'Data realiseret + forventet'!O615</f>
        <v>0</v>
      </c>
      <c r="L50" s="10"/>
      <c r="M50" s="10">
        <f>'Data realiseret + forventet'!Q615</f>
        <v>0</v>
      </c>
      <c r="N50" s="10"/>
      <c r="O50" s="10">
        <f>'Data realiseret + forventet'!S615</f>
        <v>0</v>
      </c>
      <c r="P50" s="10"/>
      <c r="Q50" s="10">
        <f>'Data realiseret + forventet'!U615</f>
        <v>0</v>
      </c>
      <c r="R50" s="10"/>
      <c r="S50" s="10">
        <f>'Data realiseret + forventet'!W615</f>
        <v>0</v>
      </c>
      <c r="T50" s="10"/>
      <c r="U50" s="10">
        <f>'Data realiseret + forventet'!Y615</f>
        <v>0</v>
      </c>
      <c r="V50" s="10"/>
      <c r="W50" s="10">
        <f>'Data realiseret + forventet'!AA615</f>
        <v>0</v>
      </c>
      <c r="X50" s="10"/>
      <c r="Y50" s="10">
        <f>'Data realiseret + forventet'!AC615</f>
        <v>0</v>
      </c>
      <c r="Z50" s="10"/>
      <c r="AA50" s="10">
        <f>'Data realiseret + forventet'!AE615</f>
        <v>0</v>
      </c>
    </row>
    <row r="51" spans="1:27" x14ac:dyDescent="0.25">
      <c r="A51" s="2" t="s">
        <v>41</v>
      </c>
      <c r="C51" s="10">
        <f>'Data realiseret + forventet'!G649</f>
        <v>0</v>
      </c>
      <c r="D51" s="10"/>
      <c r="E51" s="10">
        <f>'Data realiseret + forventet'!I649</f>
        <v>0</v>
      </c>
      <c r="F51" s="10"/>
      <c r="G51" s="10">
        <f>'Data realiseret + forventet'!K649</f>
        <v>0</v>
      </c>
      <c r="H51" s="10"/>
      <c r="I51" s="10">
        <f>'Data realiseret + forventet'!M649</f>
        <v>0</v>
      </c>
      <c r="J51" s="10"/>
      <c r="K51" s="10">
        <f>'Data realiseret + forventet'!O649</f>
        <v>0</v>
      </c>
      <c r="L51" s="10"/>
      <c r="M51" s="10">
        <f>'Data realiseret + forventet'!Q649</f>
        <v>0</v>
      </c>
      <c r="N51" s="10"/>
      <c r="O51" s="10">
        <f>'Data realiseret + forventet'!S649</f>
        <v>0</v>
      </c>
      <c r="P51" s="10"/>
      <c r="Q51" s="10">
        <f>'Data realiseret + forventet'!U649</f>
        <v>0</v>
      </c>
      <c r="R51" s="10"/>
      <c r="S51" s="10">
        <f>'Data realiseret + forventet'!W649</f>
        <v>0</v>
      </c>
      <c r="T51" s="10"/>
      <c r="U51" s="10">
        <f>'Data realiseret + forventet'!Y649</f>
        <v>0</v>
      </c>
      <c r="V51" s="10"/>
      <c r="W51" s="10">
        <f>'Data realiseret + forventet'!AA649</f>
        <v>0</v>
      </c>
      <c r="X51" s="10"/>
      <c r="Y51" s="10">
        <f>'Data realiseret + forventet'!AC649</f>
        <v>0</v>
      </c>
      <c r="Z51" s="10"/>
      <c r="AA51" s="10">
        <f>'Data realiseret + forventet'!AE649</f>
        <v>0</v>
      </c>
    </row>
    <row r="52" spans="1:27" x14ac:dyDescent="0.25">
      <c r="A52" s="2" t="s">
        <v>73</v>
      </c>
      <c r="C52" s="12">
        <f>C48+C18+C17+C10</f>
        <v>0</v>
      </c>
      <c r="D52" s="12"/>
      <c r="E52" s="12">
        <f>'Data realiseret + forventet'!I834</f>
        <v>0</v>
      </c>
      <c r="F52" s="12"/>
      <c r="G52" s="12">
        <f>'Data realiseret + forventet'!K834</f>
        <v>0</v>
      </c>
      <c r="H52" s="12"/>
      <c r="I52" s="12">
        <f>'Data realiseret + forventet'!M834</f>
        <v>0</v>
      </c>
      <c r="J52" s="12"/>
      <c r="K52" s="12">
        <f>'Data realiseret + forventet'!O834</f>
        <v>0</v>
      </c>
      <c r="L52" s="12"/>
      <c r="M52" s="12">
        <f>'Data realiseret + forventet'!Q834</f>
        <v>0</v>
      </c>
      <c r="N52" s="12"/>
      <c r="O52" s="12">
        <f>'Data realiseret + forventet'!S834</f>
        <v>0</v>
      </c>
      <c r="P52" s="10"/>
      <c r="Q52" s="12">
        <f>'Data realiseret + forventet'!U834</f>
        <v>0</v>
      </c>
      <c r="R52" s="10"/>
      <c r="S52" s="12">
        <f>'Data realiseret + forventet'!W834</f>
        <v>0</v>
      </c>
      <c r="T52" s="12"/>
      <c r="U52" s="12">
        <f>'Data realiseret + forventet'!Y834</f>
        <v>0</v>
      </c>
      <c r="V52" s="12"/>
      <c r="W52" s="12">
        <f>'Data realiseret + forventet'!AA834</f>
        <v>0</v>
      </c>
      <c r="X52" s="12"/>
      <c r="Y52" s="12">
        <f>'Data realiseret + forventet'!AC834</f>
        <v>0</v>
      </c>
      <c r="Z52" s="12"/>
      <c r="AA52" s="12">
        <f>'Data realiseret + forventet'!AE834</f>
        <v>0</v>
      </c>
    </row>
    <row r="53" spans="1:27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6"/>
    </row>
    <row r="54" spans="1:27" ht="15.75" x14ac:dyDescent="0.25">
      <c r="A54" s="18" t="s">
        <v>46</v>
      </c>
      <c r="B54" s="6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6"/>
    </row>
    <row r="55" spans="1:27" x14ac:dyDescent="0.25">
      <c r="A55" s="4"/>
      <c r="B55" s="59"/>
      <c r="C55" s="21" t="s">
        <v>11</v>
      </c>
      <c r="D55" s="21"/>
      <c r="E55" s="21" t="s">
        <v>12</v>
      </c>
      <c r="F55" s="21"/>
      <c r="G55" s="21" t="s">
        <v>13</v>
      </c>
      <c r="H55" s="21"/>
      <c r="I55" s="21" t="s">
        <v>14</v>
      </c>
      <c r="J55" s="21"/>
      <c r="K55" s="21" t="s">
        <v>0</v>
      </c>
      <c r="L55" s="21"/>
      <c r="M55" s="21" t="s">
        <v>15</v>
      </c>
      <c r="N55" s="21"/>
      <c r="O55" s="22" t="s">
        <v>16</v>
      </c>
      <c r="P55" s="22"/>
      <c r="Q55" s="22" t="s">
        <v>17</v>
      </c>
      <c r="R55" s="22"/>
      <c r="S55" s="22" t="s">
        <v>18</v>
      </c>
      <c r="T55" s="22"/>
      <c r="U55" s="22" t="s">
        <v>19</v>
      </c>
      <c r="V55" s="22"/>
      <c r="W55" s="22" t="s">
        <v>20</v>
      </c>
      <c r="X55" s="22"/>
      <c r="Y55" s="22" t="s">
        <v>21</v>
      </c>
      <c r="Z55" s="22"/>
      <c r="AA55" s="16"/>
    </row>
    <row r="56" spans="1:27" s="90" customFormat="1" x14ac:dyDescent="0.25">
      <c r="A56" s="90" t="s">
        <v>5</v>
      </c>
      <c r="B56" s="103"/>
      <c r="C56" s="16">
        <f>C12</f>
        <v>0</v>
      </c>
      <c r="D56" s="16"/>
      <c r="E56" s="16">
        <f>C56+E12</f>
        <v>0</v>
      </c>
      <c r="F56" s="16"/>
      <c r="G56" s="16">
        <f>E56+G12</f>
        <v>0</v>
      </c>
      <c r="H56" s="16"/>
      <c r="I56" s="16">
        <f>G56+I12</f>
        <v>0</v>
      </c>
      <c r="J56" s="16"/>
      <c r="K56" s="16">
        <f>I56+K12</f>
        <v>0</v>
      </c>
      <c r="L56" s="16"/>
      <c r="M56" s="16">
        <f>K56+M12</f>
        <v>0</v>
      </c>
      <c r="N56" s="16"/>
      <c r="O56" s="16">
        <f>M56+O12</f>
        <v>0</v>
      </c>
      <c r="P56" s="16"/>
      <c r="Q56" s="16">
        <f>O56+Q12</f>
        <v>0</v>
      </c>
      <c r="R56" s="16"/>
      <c r="S56" s="16">
        <f>Q56+S12</f>
        <v>0</v>
      </c>
      <c r="T56" s="16"/>
      <c r="U56" s="16">
        <f>S56+U12</f>
        <v>0</v>
      </c>
      <c r="V56" s="16"/>
      <c r="W56" s="16">
        <f>U56+W12</f>
        <v>0</v>
      </c>
      <c r="X56" s="16"/>
      <c r="Y56" s="16">
        <f>W56+Y12</f>
        <v>0</v>
      </c>
      <c r="Z56" s="16"/>
      <c r="AA56" s="16"/>
    </row>
    <row r="57" spans="1:27" s="90" customFormat="1" x14ac:dyDescent="0.25">
      <c r="A57" s="90" t="s">
        <v>35</v>
      </c>
      <c r="B57" s="103"/>
      <c r="C57" s="16">
        <f>C11</f>
        <v>0</v>
      </c>
      <c r="D57" s="16"/>
      <c r="E57" s="16">
        <f>C57+E11</f>
        <v>0</v>
      </c>
      <c r="F57" s="16"/>
      <c r="G57" s="16">
        <f>E57+G11</f>
        <v>0</v>
      </c>
      <c r="H57" s="16"/>
      <c r="I57" s="16">
        <f>G57+I11</f>
        <v>0</v>
      </c>
      <c r="J57" s="16"/>
      <c r="K57" s="16">
        <f>I57+K11</f>
        <v>0</v>
      </c>
      <c r="L57" s="16"/>
      <c r="M57" s="16">
        <f>K57+M11</f>
        <v>0</v>
      </c>
      <c r="N57" s="16"/>
      <c r="O57" s="16">
        <f>M57+O11</f>
        <v>0</v>
      </c>
      <c r="P57" s="16"/>
      <c r="Q57" s="16">
        <f>O57+Q11</f>
        <v>0</v>
      </c>
      <c r="R57" s="16"/>
      <c r="S57" s="16">
        <f>Q57+S11</f>
        <v>0</v>
      </c>
      <c r="T57" s="16"/>
      <c r="U57" s="16">
        <f>S57+U11</f>
        <v>0</v>
      </c>
      <c r="V57" s="16"/>
      <c r="W57" s="16">
        <f>U57+W11</f>
        <v>0</v>
      </c>
      <c r="X57" s="16"/>
      <c r="Y57" s="16">
        <f>W57+Y11</f>
        <v>0</v>
      </c>
      <c r="Z57" s="16"/>
      <c r="AA57" s="16"/>
    </row>
    <row r="58" spans="1:27" s="90" customFormat="1" x14ac:dyDescent="0.25">
      <c r="A58" s="90" t="s">
        <v>6</v>
      </c>
      <c r="B58" s="103"/>
      <c r="C58" s="16">
        <f>C47</f>
        <v>0</v>
      </c>
      <c r="D58" s="16"/>
      <c r="E58" s="16">
        <f>C58+E47</f>
        <v>0</v>
      </c>
      <c r="F58" s="16"/>
      <c r="G58" s="16">
        <f>E58+G47</f>
        <v>0</v>
      </c>
      <c r="H58" s="16"/>
      <c r="I58" s="16">
        <f>G58+I47</f>
        <v>0</v>
      </c>
      <c r="J58" s="16"/>
      <c r="K58" s="16">
        <f>I58+K47</f>
        <v>0</v>
      </c>
      <c r="L58" s="16"/>
      <c r="M58" s="16">
        <f>K58+M47</f>
        <v>0</v>
      </c>
      <c r="N58" s="16"/>
      <c r="O58" s="16">
        <f>M58+O47</f>
        <v>0</v>
      </c>
      <c r="P58" s="16"/>
      <c r="Q58" s="16">
        <f>O58+Q47</f>
        <v>0</v>
      </c>
      <c r="R58" s="16"/>
      <c r="S58" s="16">
        <f>Q58+S47</f>
        <v>0</v>
      </c>
      <c r="T58" s="16"/>
      <c r="U58" s="16">
        <f>S58+U47</f>
        <v>0</v>
      </c>
      <c r="V58" s="16"/>
      <c r="W58" s="16">
        <f>U58+W47</f>
        <v>0</v>
      </c>
      <c r="X58" s="16"/>
      <c r="Y58" s="16">
        <f t="shared" ref="Y58" si="77">W58+Y47</f>
        <v>0</v>
      </c>
      <c r="Z58" s="16"/>
      <c r="AA58" s="16"/>
    </row>
    <row r="59" spans="1:27" s="90" customFormat="1" x14ac:dyDescent="0.25">
      <c r="A59" s="90" t="s">
        <v>4</v>
      </c>
      <c r="B59" s="103"/>
      <c r="C59" s="16">
        <f>C9</f>
        <v>0</v>
      </c>
      <c r="D59" s="16"/>
      <c r="E59" s="16">
        <f>C59+E9</f>
        <v>0</v>
      </c>
      <c r="F59" s="16"/>
      <c r="G59" s="16">
        <f>E59+G9</f>
        <v>0</v>
      </c>
      <c r="H59" s="16"/>
      <c r="I59" s="16">
        <f>G59+I9</f>
        <v>0</v>
      </c>
      <c r="J59" s="16"/>
      <c r="K59" s="16">
        <f>I59+K9</f>
        <v>0</v>
      </c>
      <c r="L59" s="16"/>
      <c r="M59" s="16">
        <f>K59+M9</f>
        <v>0</v>
      </c>
      <c r="N59" s="16"/>
      <c r="O59" s="16">
        <f>M59+O9</f>
        <v>0</v>
      </c>
      <c r="P59" s="16"/>
      <c r="Q59" s="16">
        <f>O59+Q9</f>
        <v>0</v>
      </c>
      <c r="R59" s="16"/>
      <c r="S59" s="16">
        <f>Q59+S9</f>
        <v>0</v>
      </c>
      <c r="T59" s="16"/>
      <c r="U59" s="16">
        <f>S59+U9</f>
        <v>0</v>
      </c>
      <c r="V59" s="16"/>
      <c r="W59" s="16">
        <f>U59+W9</f>
        <v>0</v>
      </c>
      <c r="X59" s="16"/>
      <c r="Y59" s="16">
        <f>W59+Y9</f>
        <v>0</v>
      </c>
      <c r="Z59" s="16"/>
      <c r="AA59" s="16"/>
    </row>
    <row r="60" spans="1:27" s="90" customFormat="1" x14ac:dyDescent="0.25">
      <c r="A60" s="90" t="s">
        <v>61</v>
      </c>
      <c r="B60" s="103"/>
      <c r="C60" s="16">
        <f>C10</f>
        <v>0</v>
      </c>
      <c r="D60" s="16"/>
      <c r="E60" s="16">
        <f>C60+E10</f>
        <v>0</v>
      </c>
      <c r="F60" s="16"/>
      <c r="G60" s="16">
        <f>E60+G10</f>
        <v>0</v>
      </c>
      <c r="H60" s="16"/>
      <c r="I60" s="16">
        <f>G60+I10</f>
        <v>0</v>
      </c>
      <c r="J60" s="16"/>
      <c r="K60" s="16">
        <f>I60+K10</f>
        <v>0</v>
      </c>
      <c r="L60" s="16"/>
      <c r="M60" s="16">
        <f>K60+M10</f>
        <v>0</v>
      </c>
      <c r="N60" s="16"/>
      <c r="O60" s="16">
        <f>M60+O10</f>
        <v>0</v>
      </c>
      <c r="P60" s="16"/>
      <c r="Q60" s="16">
        <f>O60+Q10</f>
        <v>0</v>
      </c>
      <c r="R60" s="16"/>
      <c r="S60" s="16">
        <f>Q60+S10</f>
        <v>0</v>
      </c>
      <c r="T60" s="16"/>
      <c r="U60" s="16">
        <f>S60+U10</f>
        <v>0</v>
      </c>
      <c r="V60" s="16"/>
      <c r="W60" s="16">
        <f>U60+W10</f>
        <v>0</v>
      </c>
      <c r="X60" s="16"/>
      <c r="Y60" s="16">
        <f>W60+Y10</f>
        <v>0</v>
      </c>
      <c r="Z60" s="16"/>
      <c r="AA60" s="16"/>
    </row>
    <row r="61" spans="1:27" s="90" customFormat="1" x14ac:dyDescent="0.25">
      <c r="A61" s="90" t="s">
        <v>63</v>
      </c>
      <c r="B61" s="103"/>
      <c r="C61" s="16">
        <f>C48</f>
        <v>0</v>
      </c>
      <c r="D61" s="16"/>
      <c r="E61" s="16">
        <f>C61+E48</f>
        <v>0</v>
      </c>
      <c r="F61" s="16"/>
      <c r="G61" s="16">
        <f>E61+G48</f>
        <v>0</v>
      </c>
      <c r="H61" s="16"/>
      <c r="I61" s="16">
        <f>G61+I48</f>
        <v>0</v>
      </c>
      <c r="J61" s="16"/>
      <c r="K61" s="16">
        <f>I61+K48</f>
        <v>0</v>
      </c>
      <c r="L61" s="16"/>
      <c r="M61" s="16">
        <f>K61+M48</f>
        <v>0</v>
      </c>
      <c r="N61" s="16"/>
      <c r="O61" s="16">
        <f>M61+O48</f>
        <v>0</v>
      </c>
      <c r="P61" s="16"/>
      <c r="Q61" s="16">
        <f>O61+Q48</f>
        <v>0</v>
      </c>
      <c r="R61" s="16"/>
      <c r="S61" s="16">
        <f>Q61+S48</f>
        <v>0</v>
      </c>
      <c r="T61" s="16"/>
      <c r="U61" s="16">
        <f>S61+U48</f>
        <v>0</v>
      </c>
      <c r="V61" s="16"/>
      <c r="W61" s="16">
        <f>U61+W48</f>
        <v>0</v>
      </c>
      <c r="X61" s="16"/>
      <c r="Y61" s="16">
        <f t="shared" ref="Y61" si="78">W61+Y48</f>
        <v>0</v>
      </c>
      <c r="Z61" s="16"/>
      <c r="AA61" s="16"/>
    </row>
    <row r="62" spans="1:27" s="90" customFormat="1" x14ac:dyDescent="0.25">
      <c r="A62" s="90" t="s">
        <v>62</v>
      </c>
      <c r="B62" s="103"/>
      <c r="C62" s="16">
        <f>C17</f>
        <v>0</v>
      </c>
      <c r="D62" s="16"/>
      <c r="E62" s="16">
        <f>C62+E17</f>
        <v>0</v>
      </c>
      <c r="F62" s="16"/>
      <c r="G62" s="16">
        <f>E62+G17</f>
        <v>0</v>
      </c>
      <c r="H62" s="16"/>
      <c r="I62" s="16">
        <f>G62+I17</f>
        <v>0</v>
      </c>
      <c r="J62" s="16"/>
      <c r="K62" s="16">
        <f>I62+K17</f>
        <v>0</v>
      </c>
      <c r="L62" s="16"/>
      <c r="M62" s="16">
        <f>K62+M17</f>
        <v>0</v>
      </c>
      <c r="N62" s="16"/>
      <c r="O62" s="16">
        <f>M62+O17</f>
        <v>0</v>
      </c>
      <c r="P62" s="16"/>
      <c r="Q62" s="16">
        <f>O62+Q17</f>
        <v>0</v>
      </c>
      <c r="R62" s="16"/>
      <c r="S62" s="16">
        <f>Q62+S17</f>
        <v>0</v>
      </c>
      <c r="T62" s="16"/>
      <c r="U62" s="16">
        <f>S62+U17</f>
        <v>0</v>
      </c>
      <c r="V62" s="16"/>
      <c r="W62" s="16">
        <f>U62+W17</f>
        <v>0</v>
      </c>
      <c r="X62" s="16"/>
      <c r="Y62" s="16">
        <f>W62+Y17</f>
        <v>0</v>
      </c>
      <c r="Z62" s="16"/>
      <c r="AA62" s="16"/>
    </row>
    <row r="63" spans="1:27" s="90" customFormat="1" x14ac:dyDescent="0.25">
      <c r="A63" s="90" t="s">
        <v>99</v>
      </c>
      <c r="B63" s="104"/>
      <c r="C63" s="16">
        <f>C49</f>
        <v>0</v>
      </c>
      <c r="D63" s="16"/>
      <c r="E63" s="16">
        <f>C63+E49</f>
        <v>0</v>
      </c>
      <c r="F63" s="16"/>
      <c r="G63" s="16">
        <f>E63+G49</f>
        <v>0</v>
      </c>
      <c r="H63" s="16"/>
      <c r="I63" s="16">
        <f>G63+I49</f>
        <v>0</v>
      </c>
      <c r="J63" s="16"/>
      <c r="K63" s="16">
        <f>I63+K49</f>
        <v>0</v>
      </c>
      <c r="L63" s="16"/>
      <c r="M63" s="16">
        <f>K63+M49</f>
        <v>0</v>
      </c>
      <c r="N63" s="16"/>
      <c r="O63" s="16">
        <f>M63+O49</f>
        <v>0</v>
      </c>
      <c r="P63" s="16"/>
      <c r="Q63" s="16">
        <f>O63+Q49</f>
        <v>0</v>
      </c>
      <c r="R63" s="16"/>
      <c r="S63" s="16">
        <f>Q63+S49</f>
        <v>0</v>
      </c>
      <c r="T63" s="16"/>
      <c r="U63" s="16">
        <f>S63+U49</f>
        <v>0</v>
      </c>
      <c r="V63" s="16"/>
      <c r="W63" s="16">
        <f>U63+W49</f>
        <v>0</v>
      </c>
      <c r="X63" s="16"/>
      <c r="Y63" s="16">
        <f t="shared" ref="Y63" si="79">W63+Y49</f>
        <v>0</v>
      </c>
      <c r="Z63" s="16"/>
      <c r="AA63" s="16"/>
    </row>
    <row r="64" spans="1:27" s="90" customFormat="1" x14ac:dyDescent="0.25">
      <c r="A64" s="90" t="s">
        <v>7</v>
      </c>
      <c r="B64" s="103"/>
      <c r="C64" s="16">
        <f>C50</f>
        <v>0</v>
      </c>
      <c r="D64" s="16"/>
      <c r="E64" s="16">
        <f>C64+E50</f>
        <v>0</v>
      </c>
      <c r="F64" s="16"/>
      <c r="G64" s="16">
        <f>E64+G50</f>
        <v>0</v>
      </c>
      <c r="H64" s="16"/>
      <c r="I64" s="16">
        <f>G64+I50</f>
        <v>0</v>
      </c>
      <c r="J64" s="16"/>
      <c r="K64" s="16">
        <f>I64+K50</f>
        <v>0</v>
      </c>
      <c r="L64" s="16"/>
      <c r="M64" s="16">
        <f>K64+M50</f>
        <v>0</v>
      </c>
      <c r="N64" s="16"/>
      <c r="O64" s="16">
        <f>M64+O50</f>
        <v>0</v>
      </c>
      <c r="P64" s="16"/>
      <c r="Q64" s="16">
        <f>O64+Q50</f>
        <v>0</v>
      </c>
      <c r="R64" s="16"/>
      <c r="S64" s="16">
        <f>Q64+S50</f>
        <v>0</v>
      </c>
      <c r="T64" s="16"/>
      <c r="U64" s="16">
        <f>S64+U50</f>
        <v>0</v>
      </c>
      <c r="V64" s="16"/>
      <c r="W64" s="16">
        <f>U64+W50</f>
        <v>0</v>
      </c>
      <c r="X64" s="16"/>
      <c r="Y64" s="16">
        <f t="shared" ref="Y64" si="80">W64+Y50</f>
        <v>0</v>
      </c>
      <c r="Z64" s="16"/>
      <c r="AA64" s="16"/>
    </row>
    <row r="65" spans="1:27" s="90" customFormat="1" x14ac:dyDescent="0.25">
      <c r="A65" s="90" t="s">
        <v>40</v>
      </c>
      <c r="B65" s="103"/>
      <c r="C65" s="16">
        <f>C13</f>
        <v>0</v>
      </c>
      <c r="D65" s="16"/>
      <c r="E65" s="16">
        <f>C65+E13</f>
        <v>0</v>
      </c>
      <c r="F65" s="16"/>
      <c r="G65" s="16">
        <f>E65+G13</f>
        <v>0</v>
      </c>
      <c r="H65" s="16"/>
      <c r="I65" s="16">
        <f>G65+I13</f>
        <v>0</v>
      </c>
      <c r="J65" s="16"/>
      <c r="K65" s="16">
        <f>I65+K13</f>
        <v>0</v>
      </c>
      <c r="L65" s="16"/>
      <c r="M65" s="16">
        <f>K65+M13</f>
        <v>0</v>
      </c>
      <c r="N65" s="16"/>
      <c r="O65" s="16">
        <f>M65+O13</f>
        <v>0</v>
      </c>
      <c r="P65" s="16"/>
      <c r="Q65" s="16">
        <f>O65+Q13</f>
        <v>0</v>
      </c>
      <c r="R65" s="16"/>
      <c r="S65" s="16">
        <f>Q65+S13</f>
        <v>0</v>
      </c>
      <c r="T65" s="16"/>
      <c r="U65" s="16">
        <f>S65+U13</f>
        <v>0</v>
      </c>
      <c r="V65" s="16"/>
      <c r="W65" s="16">
        <f>U65+W13</f>
        <v>0</v>
      </c>
      <c r="X65" s="16"/>
      <c r="Y65" s="16">
        <f>W65+Y13</f>
        <v>0</v>
      </c>
      <c r="Z65" s="16"/>
      <c r="AA65" s="16"/>
    </row>
    <row r="66" spans="1:27" s="90" customFormat="1" x14ac:dyDescent="0.25">
      <c r="A66" s="90" t="s">
        <v>41</v>
      </c>
      <c r="B66" s="103"/>
      <c r="C66" s="16">
        <f>C51</f>
        <v>0</v>
      </c>
      <c r="D66" s="16"/>
      <c r="E66" s="16">
        <f>C66+E51</f>
        <v>0</v>
      </c>
      <c r="F66" s="16"/>
      <c r="G66" s="16">
        <f>E66+G51</f>
        <v>0</v>
      </c>
      <c r="H66" s="16"/>
      <c r="I66" s="16">
        <f>G66+I51</f>
        <v>0</v>
      </c>
      <c r="J66" s="16"/>
      <c r="K66" s="16">
        <f>I66+K51</f>
        <v>0</v>
      </c>
      <c r="L66" s="16"/>
      <c r="M66" s="16">
        <f>K66+M51</f>
        <v>0</v>
      </c>
      <c r="N66" s="16"/>
      <c r="O66" s="16">
        <f>M66+O51</f>
        <v>0</v>
      </c>
      <c r="P66" s="16"/>
      <c r="Q66" s="16">
        <f>O66+Q51</f>
        <v>0</v>
      </c>
      <c r="R66" s="16"/>
      <c r="S66" s="16">
        <f>Q66+S51</f>
        <v>0</v>
      </c>
      <c r="T66" s="16"/>
      <c r="U66" s="16">
        <f>S66+U51</f>
        <v>0</v>
      </c>
      <c r="V66" s="16"/>
      <c r="W66" s="16">
        <f>U66+W51</f>
        <v>0</v>
      </c>
      <c r="X66" s="16"/>
      <c r="Y66" s="16">
        <f>W66+Y51</f>
        <v>0</v>
      </c>
      <c r="Z66" s="16"/>
      <c r="AA66" s="16"/>
    </row>
    <row r="67" spans="1:27" s="90" customFormat="1" x14ac:dyDescent="0.25">
      <c r="A67" s="90" t="s">
        <v>8</v>
      </c>
      <c r="B67" s="103"/>
      <c r="C67" s="16">
        <f>C15</f>
        <v>0</v>
      </c>
      <c r="D67" s="16"/>
      <c r="E67" s="16">
        <f>C67+E15</f>
        <v>0</v>
      </c>
      <c r="F67" s="16"/>
      <c r="G67" s="16">
        <f>E67+G15</f>
        <v>0</v>
      </c>
      <c r="H67" s="16"/>
      <c r="I67" s="16">
        <f>G67+I15</f>
        <v>0</v>
      </c>
      <c r="J67" s="16"/>
      <c r="K67" s="16">
        <f>I67+K15</f>
        <v>0</v>
      </c>
      <c r="L67" s="16"/>
      <c r="M67" s="16">
        <f>K67+M15</f>
        <v>0</v>
      </c>
      <c r="N67" s="16"/>
      <c r="O67" s="16">
        <f>M67+O15</f>
        <v>0</v>
      </c>
      <c r="P67" s="16"/>
      <c r="Q67" s="16">
        <f>O67+Q15</f>
        <v>0</v>
      </c>
      <c r="R67" s="16"/>
      <c r="S67" s="16">
        <f>Q67+S15</f>
        <v>0</v>
      </c>
      <c r="T67" s="16"/>
      <c r="U67" s="16">
        <f>S67+U15</f>
        <v>0</v>
      </c>
      <c r="V67" s="16"/>
      <c r="W67" s="16">
        <f>U67+W15</f>
        <v>0</v>
      </c>
      <c r="X67" s="16"/>
      <c r="Y67" s="16">
        <f>W67+Y15</f>
        <v>0</v>
      </c>
      <c r="Z67" s="16"/>
      <c r="AA67" s="16"/>
    </row>
    <row r="68" spans="1:27" s="90" customFormat="1" x14ac:dyDescent="0.25">
      <c r="A68" s="90" t="s">
        <v>73</v>
      </c>
      <c r="B68" s="103"/>
      <c r="C68" s="16">
        <f>C52</f>
        <v>0</v>
      </c>
      <c r="D68" s="16"/>
      <c r="E68" s="16">
        <f>C68+E52</f>
        <v>0</v>
      </c>
      <c r="F68" s="16"/>
      <c r="G68" s="16">
        <f>E68+G52</f>
        <v>0</v>
      </c>
      <c r="H68" s="16"/>
      <c r="I68" s="16">
        <f>G68+I52</f>
        <v>0</v>
      </c>
      <c r="J68" s="16"/>
      <c r="K68" s="16">
        <f>I68+K52</f>
        <v>0</v>
      </c>
      <c r="L68" s="16"/>
      <c r="M68" s="16">
        <f>K68+M52</f>
        <v>0</v>
      </c>
      <c r="N68" s="16"/>
      <c r="O68" s="16">
        <f>M68+O52</f>
        <v>0</v>
      </c>
      <c r="P68" s="16"/>
      <c r="Q68" s="16">
        <f>O68+Q52</f>
        <v>0</v>
      </c>
      <c r="R68" s="16"/>
      <c r="S68" s="16">
        <f>Q68+S52</f>
        <v>0</v>
      </c>
      <c r="T68" s="16"/>
      <c r="U68" s="16">
        <f>S68+U52</f>
        <v>0</v>
      </c>
      <c r="V68" s="16"/>
      <c r="W68" s="16">
        <f>U68+W52</f>
        <v>0</v>
      </c>
      <c r="X68" s="16"/>
      <c r="Y68" s="16">
        <f t="shared" ref="Y68" si="81">W68+Y52</f>
        <v>0</v>
      </c>
      <c r="Z68" s="16"/>
      <c r="AA68" s="16"/>
    </row>
    <row r="69" spans="1:27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8.75" x14ac:dyDescent="0.3">
      <c r="A71" s="17" t="s">
        <v>57</v>
      </c>
      <c r="B71" s="6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8.75" x14ac:dyDescent="0.3">
      <c r="A72" s="17" t="str">
        <f>A1</f>
        <v>Budgetopfølgning: Realiseret og forventet</v>
      </c>
      <c r="B72" s="60"/>
      <c r="C72" s="19" t="s">
        <v>11</v>
      </c>
      <c r="D72" s="19"/>
      <c r="E72" s="19" t="s">
        <v>12</v>
      </c>
      <c r="F72" s="19"/>
      <c r="G72" s="19" t="s">
        <v>13</v>
      </c>
      <c r="H72" s="19"/>
      <c r="I72" s="19" t="s">
        <v>14</v>
      </c>
      <c r="J72" s="19"/>
      <c r="K72" s="19" t="s">
        <v>0</v>
      </c>
      <c r="L72" s="19"/>
      <c r="M72" s="19" t="s">
        <v>15</v>
      </c>
      <c r="N72" s="19"/>
      <c r="O72" s="20" t="s">
        <v>16</v>
      </c>
      <c r="P72" s="20"/>
      <c r="Q72" s="20" t="s">
        <v>17</v>
      </c>
      <c r="R72" s="20"/>
      <c r="S72" s="20" t="s">
        <v>18</v>
      </c>
      <c r="T72" s="20"/>
      <c r="U72" s="20" t="s">
        <v>19</v>
      </c>
      <c r="V72" s="20"/>
      <c r="W72" s="20" t="s">
        <v>20</v>
      </c>
      <c r="X72" s="20"/>
      <c r="Y72" s="20" t="s">
        <v>21</v>
      </c>
      <c r="Z72" s="20"/>
      <c r="AA72" s="20" t="s">
        <v>1</v>
      </c>
    </row>
    <row r="73" spans="1:27" x14ac:dyDescent="0.25">
      <c r="A73" s="4" t="str">
        <f>A2</f>
        <v>Periode: 01.01. - 30.09.2017</v>
      </c>
      <c r="B73" s="5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9" t="str">
        <f t="shared" ref="A74:A89" si="82">A6</f>
        <v>Mælk</v>
      </c>
      <c r="B74" s="61"/>
      <c r="C74" s="11">
        <f t="shared" ref="C74:C89" si="83">ABS(C6)</f>
        <v>0</v>
      </c>
      <c r="D74" s="11"/>
      <c r="E74" s="11">
        <f t="shared" ref="E74:E89" si="84">ABS(E6)</f>
        <v>0</v>
      </c>
      <c r="F74" s="11"/>
      <c r="G74" s="11">
        <f t="shared" ref="G74:G89" si="85">ABS(G6)</f>
        <v>0</v>
      </c>
      <c r="H74" s="11"/>
      <c r="I74" s="11">
        <f t="shared" ref="I74:I89" si="86">ABS(I6)</f>
        <v>0</v>
      </c>
      <c r="J74" s="11"/>
      <c r="K74" s="11">
        <f t="shared" ref="K74:K89" si="87">ABS(K6)</f>
        <v>0</v>
      </c>
      <c r="L74" s="11"/>
      <c r="M74" s="11">
        <f t="shared" ref="M74:M89" si="88">ABS(M6)</f>
        <v>0</v>
      </c>
      <c r="N74" s="11"/>
      <c r="O74" s="11">
        <f t="shared" ref="O74:O89" si="89">ABS(O6)</f>
        <v>0</v>
      </c>
      <c r="P74" s="11"/>
      <c r="Q74" s="11">
        <f t="shared" ref="Q74:Q89" si="90">ABS(Q6)</f>
        <v>0</v>
      </c>
      <c r="R74" s="11"/>
      <c r="S74" s="11">
        <f t="shared" ref="S74:S89" si="91">ABS(S6)</f>
        <v>0</v>
      </c>
      <c r="T74" s="11"/>
      <c r="U74" s="11">
        <f t="shared" ref="U74:U89" si="92">ABS(U6)</f>
        <v>0</v>
      </c>
      <c r="V74" s="11"/>
      <c r="W74" s="11">
        <f t="shared" ref="W74:W89" si="93">ABS(W6)</f>
        <v>0</v>
      </c>
      <c r="X74" s="11"/>
      <c r="Y74" s="11">
        <f t="shared" ref="Y74:Y89" si="94">ABS(Y6)</f>
        <v>0</v>
      </c>
      <c r="Z74" s="11"/>
      <c r="AA74" s="11">
        <f t="shared" ref="AA74:AA89" si="95">ABS(AA6)</f>
        <v>0</v>
      </c>
    </row>
    <row r="75" spans="1:27" x14ac:dyDescent="0.25">
      <c r="A75" s="9" t="str">
        <f t="shared" si="82"/>
        <v>Kvæg, salg minus køb</v>
      </c>
      <c r="B75" s="61"/>
      <c r="C75" s="11">
        <f t="shared" si="83"/>
        <v>0</v>
      </c>
      <c r="D75" s="11"/>
      <c r="E75" s="11">
        <f t="shared" si="84"/>
        <v>0</v>
      </c>
      <c r="F75" s="11"/>
      <c r="G75" s="11">
        <f t="shared" si="85"/>
        <v>0</v>
      </c>
      <c r="H75" s="11"/>
      <c r="I75" s="11">
        <f t="shared" si="86"/>
        <v>0</v>
      </c>
      <c r="J75" s="11"/>
      <c r="K75" s="11">
        <f t="shared" si="87"/>
        <v>0</v>
      </c>
      <c r="L75" s="11"/>
      <c r="M75" s="11">
        <f t="shared" si="88"/>
        <v>0</v>
      </c>
      <c r="N75" s="11"/>
      <c r="O75" s="11">
        <f t="shared" si="89"/>
        <v>0</v>
      </c>
      <c r="P75" s="11"/>
      <c r="Q75" s="11">
        <f t="shared" si="90"/>
        <v>0</v>
      </c>
      <c r="R75" s="11"/>
      <c r="S75" s="11">
        <f t="shared" si="91"/>
        <v>0</v>
      </c>
      <c r="T75" s="11"/>
      <c r="U75" s="11">
        <f t="shared" si="92"/>
        <v>0</v>
      </c>
      <c r="V75" s="11"/>
      <c r="W75" s="11">
        <f t="shared" si="93"/>
        <v>0</v>
      </c>
      <c r="X75" s="11"/>
      <c r="Y75" s="11">
        <f t="shared" si="94"/>
        <v>0</v>
      </c>
      <c r="Z75" s="11"/>
      <c r="AA75" s="11">
        <f t="shared" si="95"/>
        <v>0</v>
      </c>
    </row>
    <row r="76" spans="1:27" x14ac:dyDescent="0.25">
      <c r="A76" s="9" t="str">
        <f t="shared" si="82"/>
        <v>Foderomkostning</v>
      </c>
      <c r="B76" s="61"/>
      <c r="C76" s="11">
        <f t="shared" si="83"/>
        <v>0</v>
      </c>
      <c r="D76" s="11"/>
      <c r="E76" s="11">
        <f t="shared" si="84"/>
        <v>0</v>
      </c>
      <c r="F76" s="11"/>
      <c r="G76" s="11">
        <f t="shared" si="85"/>
        <v>0</v>
      </c>
      <c r="H76" s="11"/>
      <c r="I76" s="11">
        <f t="shared" si="86"/>
        <v>0</v>
      </c>
      <c r="J76" s="11"/>
      <c r="K76" s="11">
        <f t="shared" si="87"/>
        <v>0</v>
      </c>
      <c r="L76" s="11"/>
      <c r="M76" s="11">
        <f t="shared" si="88"/>
        <v>0</v>
      </c>
      <c r="N76" s="11"/>
      <c r="O76" s="11">
        <f t="shared" si="89"/>
        <v>0</v>
      </c>
      <c r="P76" s="11"/>
      <c r="Q76" s="11">
        <f t="shared" si="90"/>
        <v>0</v>
      </c>
      <c r="R76" s="11"/>
      <c r="S76" s="11">
        <f t="shared" si="91"/>
        <v>0</v>
      </c>
      <c r="T76" s="11"/>
      <c r="U76" s="11">
        <f t="shared" si="92"/>
        <v>0</v>
      </c>
      <c r="V76" s="11"/>
      <c r="W76" s="11">
        <f t="shared" si="93"/>
        <v>0</v>
      </c>
      <c r="X76" s="11"/>
      <c r="Y76" s="11">
        <f t="shared" si="94"/>
        <v>0</v>
      </c>
      <c r="Z76" s="11"/>
      <c r="AA76" s="11">
        <f t="shared" si="95"/>
        <v>0</v>
      </c>
    </row>
    <row r="77" spans="1:27" x14ac:dyDescent="0.25">
      <c r="A77" s="9" t="str">
        <f t="shared" si="82"/>
        <v>Dyrlæge og medicin</v>
      </c>
      <c r="B77" s="61"/>
      <c r="C77" s="11">
        <f t="shared" si="83"/>
        <v>0</v>
      </c>
      <c r="D77" s="11"/>
      <c r="E77" s="11">
        <f t="shared" si="84"/>
        <v>0</v>
      </c>
      <c r="F77" s="11"/>
      <c r="G77" s="11">
        <f t="shared" si="85"/>
        <v>0</v>
      </c>
      <c r="H77" s="11"/>
      <c r="I77" s="11">
        <f t="shared" si="86"/>
        <v>0</v>
      </c>
      <c r="J77" s="11"/>
      <c r="K77" s="11">
        <f t="shared" si="87"/>
        <v>0</v>
      </c>
      <c r="L77" s="11"/>
      <c r="M77" s="11">
        <f t="shared" si="88"/>
        <v>0</v>
      </c>
      <c r="N77" s="11"/>
      <c r="O77" s="11">
        <f t="shared" si="89"/>
        <v>0</v>
      </c>
      <c r="P77" s="11"/>
      <c r="Q77" s="11">
        <f t="shared" si="90"/>
        <v>0</v>
      </c>
      <c r="R77" s="11"/>
      <c r="S77" s="11">
        <f t="shared" si="91"/>
        <v>0</v>
      </c>
      <c r="T77" s="11"/>
      <c r="U77" s="11">
        <f t="shared" si="92"/>
        <v>0</v>
      </c>
      <c r="V77" s="11"/>
      <c r="W77" s="11">
        <f t="shared" si="93"/>
        <v>0</v>
      </c>
      <c r="X77" s="11"/>
      <c r="Y77" s="11">
        <f t="shared" si="94"/>
        <v>0</v>
      </c>
      <c r="Z77" s="11"/>
      <c r="AA77" s="11">
        <f t="shared" si="95"/>
        <v>0</v>
      </c>
    </row>
    <row r="78" spans="1:27" x14ac:dyDescent="0.25">
      <c r="A78" s="9" t="str">
        <f t="shared" si="82"/>
        <v>Diverse vedr. husdyr</v>
      </c>
      <c r="B78" s="61"/>
      <c r="C78" s="11">
        <f t="shared" si="83"/>
        <v>0</v>
      </c>
      <c r="D78" s="11"/>
      <c r="E78" s="11">
        <f t="shared" si="84"/>
        <v>0</v>
      </c>
      <c r="F78" s="11"/>
      <c r="G78" s="11">
        <f t="shared" si="85"/>
        <v>0</v>
      </c>
      <c r="H78" s="11"/>
      <c r="I78" s="11">
        <f t="shared" si="86"/>
        <v>0</v>
      </c>
      <c r="J78" s="11"/>
      <c r="K78" s="11">
        <f t="shared" si="87"/>
        <v>0</v>
      </c>
      <c r="L78" s="11"/>
      <c r="M78" s="11">
        <f t="shared" si="88"/>
        <v>0</v>
      </c>
      <c r="N78" s="11"/>
      <c r="O78" s="11">
        <f t="shared" si="89"/>
        <v>0</v>
      </c>
      <c r="P78" s="11"/>
      <c r="Q78" s="11">
        <f t="shared" si="90"/>
        <v>0</v>
      </c>
      <c r="R78" s="11"/>
      <c r="S78" s="11">
        <f t="shared" si="91"/>
        <v>0</v>
      </c>
      <c r="T78" s="11"/>
      <c r="U78" s="11">
        <f t="shared" si="92"/>
        <v>0</v>
      </c>
      <c r="V78" s="11"/>
      <c r="W78" s="11">
        <f t="shared" si="93"/>
        <v>0</v>
      </c>
      <c r="X78" s="11"/>
      <c r="Y78" s="11">
        <f t="shared" si="94"/>
        <v>0</v>
      </c>
      <c r="Z78" s="11"/>
      <c r="AA78" s="11">
        <f t="shared" si="95"/>
        <v>0</v>
      </c>
    </row>
    <row r="79" spans="1:27" x14ac:dyDescent="0.25">
      <c r="A79" s="9" t="str">
        <f t="shared" si="82"/>
        <v>Energi excl. Brændstof (el)</v>
      </c>
      <c r="B79" s="61"/>
      <c r="C79" s="11">
        <f t="shared" si="83"/>
        <v>0</v>
      </c>
      <c r="D79" s="11"/>
      <c r="E79" s="11">
        <f t="shared" si="84"/>
        <v>0</v>
      </c>
      <c r="F79" s="11"/>
      <c r="G79" s="11">
        <f t="shared" si="85"/>
        <v>0</v>
      </c>
      <c r="H79" s="11"/>
      <c r="I79" s="11">
        <f t="shared" si="86"/>
        <v>0</v>
      </c>
      <c r="J79" s="11"/>
      <c r="K79" s="11">
        <f t="shared" si="87"/>
        <v>0</v>
      </c>
      <c r="L79" s="11"/>
      <c r="M79" s="11">
        <f t="shared" si="88"/>
        <v>0</v>
      </c>
      <c r="N79" s="11"/>
      <c r="O79" s="11">
        <f t="shared" si="89"/>
        <v>0</v>
      </c>
      <c r="P79" s="11"/>
      <c r="Q79" s="11">
        <f t="shared" si="90"/>
        <v>0</v>
      </c>
      <c r="R79" s="11"/>
      <c r="S79" s="11">
        <f t="shared" si="91"/>
        <v>0</v>
      </c>
      <c r="T79" s="11"/>
      <c r="U79" s="11">
        <f t="shared" si="92"/>
        <v>0</v>
      </c>
      <c r="V79" s="11"/>
      <c r="W79" s="11">
        <f t="shared" si="93"/>
        <v>0</v>
      </c>
      <c r="X79" s="11"/>
      <c r="Y79" s="11">
        <f t="shared" si="94"/>
        <v>0</v>
      </c>
      <c r="Z79" s="11"/>
      <c r="AA79" s="11">
        <f t="shared" si="95"/>
        <v>0</v>
      </c>
    </row>
    <row r="80" spans="1:27" x14ac:dyDescent="0.25">
      <c r="A80" s="9" t="str">
        <f t="shared" si="82"/>
        <v>Brændstof</v>
      </c>
      <c r="B80" s="61"/>
      <c r="C80" s="11">
        <f t="shared" si="83"/>
        <v>0</v>
      </c>
      <c r="D80" s="11"/>
      <c r="E80" s="11">
        <f t="shared" si="84"/>
        <v>0</v>
      </c>
      <c r="F80" s="11"/>
      <c r="G80" s="11">
        <f t="shared" si="85"/>
        <v>0</v>
      </c>
      <c r="H80" s="11"/>
      <c r="I80" s="11">
        <f t="shared" si="86"/>
        <v>0</v>
      </c>
      <c r="J80" s="11"/>
      <c r="K80" s="11">
        <f t="shared" si="87"/>
        <v>0</v>
      </c>
      <c r="L80" s="11"/>
      <c r="M80" s="11">
        <f t="shared" si="88"/>
        <v>0</v>
      </c>
      <c r="N80" s="11"/>
      <c r="O80" s="11">
        <f t="shared" si="89"/>
        <v>0</v>
      </c>
      <c r="P80" s="11"/>
      <c r="Q80" s="11">
        <f t="shared" si="90"/>
        <v>0</v>
      </c>
      <c r="R80" s="11"/>
      <c r="S80" s="11">
        <f t="shared" si="91"/>
        <v>0</v>
      </c>
      <c r="T80" s="11"/>
      <c r="U80" s="11">
        <f t="shared" si="92"/>
        <v>0</v>
      </c>
      <c r="V80" s="11"/>
      <c r="W80" s="11">
        <f t="shared" si="93"/>
        <v>0</v>
      </c>
      <c r="X80" s="11"/>
      <c r="Y80" s="11">
        <f t="shared" si="94"/>
        <v>0</v>
      </c>
      <c r="Z80" s="11"/>
      <c r="AA80" s="11">
        <f t="shared" si="95"/>
        <v>0</v>
      </c>
    </row>
    <row r="81" spans="1:27" x14ac:dyDescent="0.25">
      <c r="A81" s="9" t="str">
        <f t="shared" si="82"/>
        <v>Vedligehold, staldinventar</v>
      </c>
      <c r="B81" s="61"/>
      <c r="C81" s="11">
        <f t="shared" si="83"/>
        <v>0</v>
      </c>
      <c r="D81" s="11"/>
      <c r="E81" s="11">
        <f t="shared" si="84"/>
        <v>0</v>
      </c>
      <c r="F81" s="11"/>
      <c r="G81" s="11">
        <f t="shared" si="85"/>
        <v>0</v>
      </c>
      <c r="H81" s="11"/>
      <c r="I81" s="11">
        <f t="shared" si="86"/>
        <v>0</v>
      </c>
      <c r="J81" s="11"/>
      <c r="K81" s="11">
        <f t="shared" si="87"/>
        <v>0</v>
      </c>
      <c r="L81" s="11"/>
      <c r="M81" s="11">
        <f t="shared" si="88"/>
        <v>0</v>
      </c>
      <c r="N81" s="11"/>
      <c r="O81" s="11">
        <f t="shared" si="89"/>
        <v>0</v>
      </c>
      <c r="P81" s="11"/>
      <c r="Q81" s="11">
        <f t="shared" si="90"/>
        <v>0</v>
      </c>
      <c r="R81" s="11"/>
      <c r="S81" s="11">
        <f t="shared" si="91"/>
        <v>0</v>
      </c>
      <c r="T81" s="11"/>
      <c r="U81" s="11">
        <f t="shared" si="92"/>
        <v>0</v>
      </c>
      <c r="V81" s="11"/>
      <c r="W81" s="11">
        <f t="shared" si="93"/>
        <v>0</v>
      </c>
      <c r="X81" s="11"/>
      <c r="Y81" s="11">
        <f t="shared" si="94"/>
        <v>0</v>
      </c>
      <c r="Z81" s="11"/>
      <c r="AA81" s="11">
        <f t="shared" si="95"/>
        <v>0</v>
      </c>
    </row>
    <row r="82" spans="1:27" x14ac:dyDescent="0.25">
      <c r="A82" s="9" t="str">
        <f t="shared" si="82"/>
        <v>Vedligehold fast ejendom (driftsbygn., stuehus, m.v.)</v>
      </c>
      <c r="B82" s="61"/>
      <c r="C82" s="11">
        <f t="shared" si="83"/>
        <v>0</v>
      </c>
      <c r="D82" s="11"/>
      <c r="E82" s="11">
        <f t="shared" si="84"/>
        <v>0</v>
      </c>
      <c r="F82" s="11"/>
      <c r="G82" s="11">
        <f t="shared" si="85"/>
        <v>0</v>
      </c>
      <c r="H82" s="11"/>
      <c r="I82" s="11">
        <f t="shared" si="86"/>
        <v>0</v>
      </c>
      <c r="J82" s="11"/>
      <c r="K82" s="11">
        <f t="shared" si="87"/>
        <v>0</v>
      </c>
      <c r="L82" s="11"/>
      <c r="M82" s="11">
        <f t="shared" si="88"/>
        <v>0</v>
      </c>
      <c r="N82" s="11"/>
      <c r="O82" s="11">
        <f t="shared" si="89"/>
        <v>0</v>
      </c>
      <c r="P82" s="11"/>
      <c r="Q82" s="11">
        <f t="shared" si="90"/>
        <v>0</v>
      </c>
      <c r="R82" s="11"/>
      <c r="S82" s="11">
        <f t="shared" si="91"/>
        <v>0</v>
      </c>
      <c r="T82" s="11"/>
      <c r="U82" s="11">
        <f t="shared" si="92"/>
        <v>0</v>
      </c>
      <c r="V82" s="11"/>
      <c r="W82" s="11">
        <f t="shared" si="93"/>
        <v>0</v>
      </c>
      <c r="X82" s="11"/>
      <c r="Y82" s="11">
        <f t="shared" si="94"/>
        <v>0</v>
      </c>
      <c r="Z82" s="11"/>
      <c r="AA82" s="11">
        <f t="shared" si="95"/>
        <v>0</v>
      </c>
    </row>
    <row r="83" spans="1:27" x14ac:dyDescent="0.25">
      <c r="A83" s="9" t="str">
        <f t="shared" si="82"/>
        <v>Løn</v>
      </c>
      <c r="B83" s="61"/>
      <c r="C83" s="11">
        <f t="shared" si="83"/>
        <v>0</v>
      </c>
      <c r="D83" s="11"/>
      <c r="E83" s="11">
        <f t="shared" si="84"/>
        <v>0</v>
      </c>
      <c r="F83" s="11"/>
      <c r="G83" s="11">
        <f t="shared" si="85"/>
        <v>0</v>
      </c>
      <c r="H83" s="11"/>
      <c r="I83" s="11">
        <f t="shared" si="86"/>
        <v>0</v>
      </c>
      <c r="J83" s="11"/>
      <c r="K83" s="11">
        <f t="shared" si="87"/>
        <v>0</v>
      </c>
      <c r="L83" s="11"/>
      <c r="M83" s="11">
        <f t="shared" si="88"/>
        <v>0</v>
      </c>
      <c r="N83" s="11"/>
      <c r="O83" s="11">
        <f t="shared" si="89"/>
        <v>0</v>
      </c>
      <c r="P83" s="11"/>
      <c r="Q83" s="11">
        <f t="shared" si="90"/>
        <v>0</v>
      </c>
      <c r="R83" s="11"/>
      <c r="S83" s="11">
        <f t="shared" si="91"/>
        <v>0</v>
      </c>
      <c r="T83" s="11"/>
      <c r="U83" s="11">
        <f t="shared" si="92"/>
        <v>0</v>
      </c>
      <c r="V83" s="11"/>
      <c r="W83" s="11">
        <f t="shared" si="93"/>
        <v>0</v>
      </c>
      <c r="X83" s="11"/>
      <c r="Y83" s="11">
        <f t="shared" si="94"/>
        <v>0</v>
      </c>
      <c r="Z83" s="11"/>
      <c r="AA83" s="11">
        <f t="shared" si="95"/>
        <v>0</v>
      </c>
    </row>
    <row r="84" spans="1:27" x14ac:dyDescent="0.25">
      <c r="A84" s="9" t="str">
        <f t="shared" si="82"/>
        <v>Forsikringer og ejendomsskat</v>
      </c>
      <c r="B84" s="61"/>
      <c r="C84" s="11">
        <f t="shared" si="83"/>
        <v>0</v>
      </c>
      <c r="D84" s="11"/>
      <c r="E84" s="11">
        <f t="shared" si="84"/>
        <v>0</v>
      </c>
      <c r="F84" s="11"/>
      <c r="G84" s="11">
        <f t="shared" si="85"/>
        <v>0</v>
      </c>
      <c r="H84" s="11"/>
      <c r="I84" s="11">
        <f t="shared" si="86"/>
        <v>0</v>
      </c>
      <c r="J84" s="11"/>
      <c r="K84" s="11">
        <f t="shared" si="87"/>
        <v>0</v>
      </c>
      <c r="L84" s="11"/>
      <c r="M84" s="11">
        <f t="shared" si="88"/>
        <v>0</v>
      </c>
      <c r="N84" s="11"/>
      <c r="O84" s="11">
        <f t="shared" si="89"/>
        <v>0</v>
      </c>
      <c r="P84" s="11"/>
      <c r="Q84" s="11">
        <f t="shared" si="90"/>
        <v>0</v>
      </c>
      <c r="R84" s="11"/>
      <c r="S84" s="11">
        <f t="shared" si="91"/>
        <v>0</v>
      </c>
      <c r="T84" s="11"/>
      <c r="U84" s="11">
        <f t="shared" si="92"/>
        <v>0</v>
      </c>
      <c r="V84" s="11"/>
      <c r="W84" s="11">
        <f t="shared" si="93"/>
        <v>0</v>
      </c>
      <c r="X84" s="11"/>
      <c r="Y84" s="11">
        <f t="shared" si="94"/>
        <v>0</v>
      </c>
      <c r="Z84" s="11"/>
      <c r="AA84" s="11">
        <f t="shared" si="95"/>
        <v>0</v>
      </c>
    </row>
    <row r="85" spans="1:27" x14ac:dyDescent="0.25">
      <c r="A85" s="9" t="str">
        <f t="shared" si="82"/>
        <v>Diverse omkostninger excl. Vand</v>
      </c>
      <c r="B85" s="61"/>
      <c r="C85" s="11">
        <f t="shared" si="83"/>
        <v>0</v>
      </c>
      <c r="D85" s="11"/>
      <c r="E85" s="11">
        <f t="shared" si="84"/>
        <v>0</v>
      </c>
      <c r="F85" s="11"/>
      <c r="G85" s="11">
        <f t="shared" si="85"/>
        <v>0</v>
      </c>
      <c r="H85" s="11"/>
      <c r="I85" s="11">
        <f t="shared" si="86"/>
        <v>0</v>
      </c>
      <c r="J85" s="11"/>
      <c r="K85" s="11">
        <f t="shared" si="87"/>
        <v>0</v>
      </c>
      <c r="L85" s="11"/>
      <c r="M85" s="11">
        <f t="shared" si="88"/>
        <v>0</v>
      </c>
      <c r="N85" s="11"/>
      <c r="O85" s="11">
        <f t="shared" si="89"/>
        <v>0</v>
      </c>
      <c r="P85" s="11"/>
      <c r="Q85" s="11">
        <f t="shared" si="90"/>
        <v>0</v>
      </c>
      <c r="R85" s="11"/>
      <c r="S85" s="11">
        <f t="shared" si="91"/>
        <v>0</v>
      </c>
      <c r="T85" s="11"/>
      <c r="U85" s="11">
        <f t="shared" si="92"/>
        <v>0</v>
      </c>
      <c r="V85" s="11"/>
      <c r="W85" s="11">
        <f t="shared" si="93"/>
        <v>0</v>
      </c>
      <c r="X85" s="11"/>
      <c r="Y85" s="11">
        <f t="shared" si="94"/>
        <v>0</v>
      </c>
      <c r="Z85" s="11"/>
      <c r="AA85" s="11">
        <f t="shared" si="95"/>
        <v>0</v>
      </c>
    </row>
    <row r="86" spans="1:27" x14ac:dyDescent="0.25">
      <c r="A86" s="9" t="str">
        <f t="shared" si="82"/>
        <v>Vand</v>
      </c>
      <c r="B86" s="61"/>
      <c r="C86" s="11">
        <f t="shared" si="83"/>
        <v>0</v>
      </c>
      <c r="D86" s="11"/>
      <c r="E86" s="11">
        <f t="shared" si="84"/>
        <v>0</v>
      </c>
      <c r="F86" s="11"/>
      <c r="G86" s="11">
        <f t="shared" si="85"/>
        <v>0</v>
      </c>
      <c r="H86" s="11"/>
      <c r="I86" s="11">
        <f t="shared" si="86"/>
        <v>0</v>
      </c>
      <c r="J86" s="11"/>
      <c r="K86" s="11">
        <f t="shared" si="87"/>
        <v>0</v>
      </c>
      <c r="L86" s="11"/>
      <c r="M86" s="11">
        <f t="shared" si="88"/>
        <v>0</v>
      </c>
      <c r="N86" s="11"/>
      <c r="O86" s="11">
        <f t="shared" si="89"/>
        <v>0</v>
      </c>
      <c r="P86" s="11"/>
      <c r="Q86" s="11">
        <f t="shared" si="90"/>
        <v>0</v>
      </c>
      <c r="R86" s="11"/>
      <c r="S86" s="11">
        <f t="shared" si="91"/>
        <v>0</v>
      </c>
      <c r="T86" s="11"/>
      <c r="U86" s="11">
        <f t="shared" si="92"/>
        <v>0</v>
      </c>
      <c r="V86" s="11"/>
      <c r="W86" s="11">
        <f t="shared" si="93"/>
        <v>0</v>
      </c>
      <c r="X86" s="11"/>
      <c r="Y86" s="11">
        <f t="shared" si="94"/>
        <v>0</v>
      </c>
      <c r="Z86" s="11"/>
      <c r="AA86" s="11">
        <f t="shared" si="95"/>
        <v>0</v>
      </c>
    </row>
    <row r="87" spans="1:27" x14ac:dyDescent="0.25">
      <c r="A87" s="9" t="str">
        <f t="shared" si="82"/>
        <v>Afskrivninger</v>
      </c>
      <c r="B87" s="61"/>
      <c r="C87" s="11">
        <f t="shared" si="83"/>
        <v>0</v>
      </c>
      <c r="D87" s="11"/>
      <c r="E87" s="11">
        <f t="shared" si="84"/>
        <v>0</v>
      </c>
      <c r="F87" s="11"/>
      <c r="G87" s="11">
        <f t="shared" si="85"/>
        <v>0</v>
      </c>
      <c r="H87" s="11"/>
      <c r="I87" s="11">
        <f t="shared" si="86"/>
        <v>0</v>
      </c>
      <c r="J87" s="11"/>
      <c r="K87" s="11">
        <f t="shared" si="87"/>
        <v>0</v>
      </c>
      <c r="L87" s="11"/>
      <c r="M87" s="11">
        <f t="shared" si="88"/>
        <v>0</v>
      </c>
      <c r="N87" s="11"/>
      <c r="O87" s="11">
        <f t="shared" si="89"/>
        <v>0</v>
      </c>
      <c r="P87" s="11"/>
      <c r="Q87" s="11">
        <f t="shared" si="90"/>
        <v>0</v>
      </c>
      <c r="R87" s="11"/>
      <c r="S87" s="11">
        <f t="shared" si="91"/>
        <v>0</v>
      </c>
      <c r="T87" s="11"/>
      <c r="U87" s="11">
        <f t="shared" si="92"/>
        <v>0</v>
      </c>
      <c r="V87" s="11"/>
      <c r="W87" s="11">
        <f t="shared" si="93"/>
        <v>0</v>
      </c>
      <c r="X87" s="11"/>
      <c r="Y87" s="11">
        <f t="shared" si="94"/>
        <v>0</v>
      </c>
      <c r="Z87" s="11"/>
      <c r="AA87" s="11">
        <f t="shared" si="95"/>
        <v>0</v>
      </c>
    </row>
    <row r="88" spans="1:27" x14ac:dyDescent="0.25">
      <c r="A88" s="9" t="str">
        <f t="shared" si="82"/>
        <v>Renteudgifter</v>
      </c>
      <c r="B88" s="61"/>
      <c r="C88" s="11">
        <f t="shared" si="83"/>
        <v>0</v>
      </c>
      <c r="D88" s="11"/>
      <c r="E88" s="11">
        <f t="shared" si="84"/>
        <v>0</v>
      </c>
      <c r="F88" s="11"/>
      <c r="G88" s="11">
        <f t="shared" si="85"/>
        <v>0</v>
      </c>
      <c r="H88" s="11"/>
      <c r="I88" s="11">
        <f t="shared" si="86"/>
        <v>0</v>
      </c>
      <c r="J88" s="11"/>
      <c r="K88" s="11">
        <f t="shared" si="87"/>
        <v>0</v>
      </c>
      <c r="L88" s="11"/>
      <c r="M88" s="11">
        <f t="shared" si="88"/>
        <v>0</v>
      </c>
      <c r="N88" s="11"/>
      <c r="O88" s="11">
        <f t="shared" si="89"/>
        <v>0</v>
      </c>
      <c r="P88" s="11"/>
      <c r="Q88" s="11">
        <f t="shared" si="90"/>
        <v>0</v>
      </c>
      <c r="R88" s="11"/>
      <c r="S88" s="11">
        <f t="shared" si="91"/>
        <v>0</v>
      </c>
      <c r="T88" s="11"/>
      <c r="U88" s="11">
        <f t="shared" si="92"/>
        <v>0</v>
      </c>
      <c r="V88" s="11"/>
      <c r="W88" s="11">
        <f t="shared" si="93"/>
        <v>0</v>
      </c>
      <c r="X88" s="11"/>
      <c r="Y88" s="11">
        <f t="shared" si="94"/>
        <v>0</v>
      </c>
      <c r="Z88" s="11"/>
      <c r="AA88" s="11">
        <f t="shared" si="95"/>
        <v>0</v>
      </c>
    </row>
    <row r="89" spans="1:27" x14ac:dyDescent="0.25">
      <c r="A89" s="9" t="str">
        <f t="shared" si="82"/>
        <v>Prioritetsomkostninger</v>
      </c>
      <c r="B89" s="61"/>
      <c r="C89" s="11">
        <f t="shared" si="83"/>
        <v>0</v>
      </c>
      <c r="D89" s="11"/>
      <c r="E89" s="11">
        <f t="shared" si="84"/>
        <v>0</v>
      </c>
      <c r="F89" s="11"/>
      <c r="G89" s="11">
        <f t="shared" si="85"/>
        <v>0</v>
      </c>
      <c r="H89" s="11"/>
      <c r="I89" s="11">
        <f t="shared" si="86"/>
        <v>0</v>
      </c>
      <c r="J89" s="11"/>
      <c r="K89" s="11">
        <f t="shared" si="87"/>
        <v>0</v>
      </c>
      <c r="L89" s="11"/>
      <c r="M89" s="11">
        <f t="shared" si="88"/>
        <v>0</v>
      </c>
      <c r="N89" s="11"/>
      <c r="O89" s="11">
        <f t="shared" si="89"/>
        <v>0</v>
      </c>
      <c r="P89" s="11"/>
      <c r="Q89" s="11">
        <f t="shared" si="90"/>
        <v>0</v>
      </c>
      <c r="R89" s="11"/>
      <c r="S89" s="11">
        <f t="shared" si="91"/>
        <v>0</v>
      </c>
      <c r="T89" s="11"/>
      <c r="U89" s="11">
        <f t="shared" si="92"/>
        <v>0</v>
      </c>
      <c r="V89" s="11"/>
      <c r="W89" s="11">
        <f t="shared" si="93"/>
        <v>0</v>
      </c>
      <c r="X89" s="11"/>
      <c r="Y89" s="11">
        <f t="shared" si="94"/>
        <v>0</v>
      </c>
      <c r="Z89" s="11"/>
      <c r="AA89" s="11">
        <f t="shared" si="95"/>
        <v>0</v>
      </c>
    </row>
    <row r="90" spans="1:27" x14ac:dyDescent="0.25">
      <c r="A90" s="9"/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9" t="str">
        <f t="shared" ref="A91:A104" si="96">A23</f>
        <v>Ejeraflønning</v>
      </c>
      <c r="B91" s="61"/>
      <c r="C91" s="11">
        <f t="shared" ref="C91:C99" si="97">ABS(C23)</f>
        <v>37500</v>
      </c>
      <c r="D91" s="11"/>
      <c r="E91" s="11">
        <f t="shared" ref="E91:E99" si="98">ABS(E23)</f>
        <v>37500</v>
      </c>
      <c r="F91" s="11"/>
      <c r="G91" s="11">
        <f t="shared" ref="G91:G99" si="99">ABS(G23)</f>
        <v>37500</v>
      </c>
      <c r="H91" s="11"/>
      <c r="I91" s="11">
        <f t="shared" ref="I91:I99" si="100">ABS(I23)</f>
        <v>37500</v>
      </c>
      <c r="J91" s="11"/>
      <c r="K91" s="11">
        <f t="shared" ref="K91:K99" si="101">ABS(K23)</f>
        <v>37500</v>
      </c>
      <c r="L91" s="11"/>
      <c r="M91" s="11">
        <f t="shared" ref="M91:M99" si="102">ABS(M23)</f>
        <v>37500</v>
      </c>
      <c r="N91" s="11"/>
      <c r="O91" s="11">
        <f t="shared" ref="O91:O99" si="103">ABS(O23)</f>
        <v>37500</v>
      </c>
      <c r="P91" s="11"/>
      <c r="Q91" s="11">
        <f t="shared" ref="Q91:Q99" si="104">ABS(Q23)</f>
        <v>37500</v>
      </c>
      <c r="R91" s="11"/>
      <c r="S91" s="11">
        <f t="shared" ref="S91:S99" si="105">ABS(S23)</f>
        <v>37500</v>
      </c>
      <c r="T91" s="11"/>
      <c r="U91" s="11">
        <f t="shared" ref="U91:U99" si="106">ABS(U23)</f>
        <v>37500</v>
      </c>
      <c r="V91" s="11"/>
      <c r="W91" s="11">
        <f t="shared" ref="W91:W99" si="107">ABS(W23)</f>
        <v>37500</v>
      </c>
      <c r="X91" s="11"/>
      <c r="Y91" s="11">
        <f t="shared" ref="Y91:Y99" si="108">ABS(Y23)</f>
        <v>37500</v>
      </c>
      <c r="Z91" s="11"/>
      <c r="AA91" s="11">
        <f t="shared" ref="AA91:AA98" si="109">ABS(AA23)</f>
        <v>450000</v>
      </c>
    </row>
    <row r="92" spans="1:27" x14ac:dyDescent="0.25">
      <c r="A92" s="9" t="str">
        <f t="shared" si="96"/>
        <v>Forrentning af egenkapital</v>
      </c>
      <c r="B92" s="61"/>
      <c r="C92" s="11">
        <f t="shared" si="97"/>
        <v>0</v>
      </c>
      <c r="D92" s="11"/>
      <c r="E92" s="11">
        <f t="shared" si="98"/>
        <v>0</v>
      </c>
      <c r="F92" s="11"/>
      <c r="G92" s="11">
        <f t="shared" si="99"/>
        <v>0</v>
      </c>
      <c r="H92" s="11"/>
      <c r="I92" s="11">
        <f t="shared" si="100"/>
        <v>0</v>
      </c>
      <c r="J92" s="11"/>
      <c r="K92" s="11">
        <f t="shared" si="101"/>
        <v>0</v>
      </c>
      <c r="L92" s="11"/>
      <c r="M92" s="11">
        <f t="shared" si="102"/>
        <v>0</v>
      </c>
      <c r="N92" s="11"/>
      <c r="O92" s="11">
        <f t="shared" si="103"/>
        <v>0</v>
      </c>
      <c r="P92" s="11"/>
      <c r="Q92" s="11">
        <f t="shared" si="104"/>
        <v>0</v>
      </c>
      <c r="R92" s="11"/>
      <c r="S92" s="11">
        <f t="shared" si="105"/>
        <v>0</v>
      </c>
      <c r="T92" s="11"/>
      <c r="U92" s="11">
        <f t="shared" si="106"/>
        <v>0</v>
      </c>
      <c r="V92" s="11"/>
      <c r="W92" s="11">
        <f t="shared" si="107"/>
        <v>0</v>
      </c>
      <c r="X92" s="11"/>
      <c r="Y92" s="11">
        <f t="shared" si="108"/>
        <v>0</v>
      </c>
      <c r="Z92" s="11"/>
      <c r="AA92" s="11">
        <f t="shared" si="109"/>
        <v>0</v>
      </c>
    </row>
    <row r="93" spans="1:27" x14ac:dyDescent="0.25">
      <c r="A93" s="9">
        <f t="shared" si="96"/>
        <v>0</v>
      </c>
      <c r="B93" s="61"/>
      <c r="C93" s="11">
        <f t="shared" si="97"/>
        <v>0</v>
      </c>
      <c r="D93" s="11"/>
      <c r="E93" s="11">
        <f t="shared" si="98"/>
        <v>0</v>
      </c>
      <c r="F93" s="11"/>
      <c r="G93" s="11">
        <f t="shared" si="99"/>
        <v>0</v>
      </c>
      <c r="H93" s="11"/>
      <c r="I93" s="11">
        <f t="shared" si="100"/>
        <v>0</v>
      </c>
      <c r="J93" s="11"/>
      <c r="K93" s="11">
        <f t="shared" si="101"/>
        <v>0</v>
      </c>
      <c r="L93" s="11"/>
      <c r="M93" s="11">
        <f t="shared" si="102"/>
        <v>0</v>
      </c>
      <c r="N93" s="11"/>
      <c r="O93" s="11">
        <f t="shared" si="103"/>
        <v>0</v>
      </c>
      <c r="P93" s="11"/>
      <c r="Q93" s="11">
        <f t="shared" si="104"/>
        <v>0</v>
      </c>
      <c r="R93" s="11"/>
      <c r="S93" s="11">
        <f t="shared" si="105"/>
        <v>0</v>
      </c>
      <c r="T93" s="11"/>
      <c r="U93" s="11">
        <f t="shared" si="106"/>
        <v>0</v>
      </c>
      <c r="V93" s="11"/>
      <c r="W93" s="11">
        <f t="shared" si="107"/>
        <v>0</v>
      </c>
      <c r="X93" s="11"/>
      <c r="Y93" s="11">
        <f t="shared" si="108"/>
        <v>0</v>
      </c>
      <c r="Z93" s="11"/>
      <c r="AA93" s="11">
        <f t="shared" si="109"/>
        <v>0</v>
      </c>
    </row>
    <row r="94" spans="1:27" x14ac:dyDescent="0.25">
      <c r="A94" s="9" t="str">
        <f t="shared" si="96"/>
        <v>Indtægter</v>
      </c>
      <c r="B94" s="61"/>
      <c r="C94" s="11">
        <f t="shared" si="97"/>
        <v>0</v>
      </c>
      <c r="D94" s="11"/>
      <c r="E94" s="11">
        <f t="shared" si="98"/>
        <v>0</v>
      </c>
      <c r="F94" s="11"/>
      <c r="G94" s="11">
        <f t="shared" si="99"/>
        <v>0</v>
      </c>
      <c r="H94" s="11"/>
      <c r="I94" s="11">
        <f t="shared" si="100"/>
        <v>0</v>
      </c>
      <c r="J94" s="11"/>
      <c r="K94" s="11">
        <f t="shared" si="101"/>
        <v>0</v>
      </c>
      <c r="L94" s="11"/>
      <c r="M94" s="11">
        <f t="shared" si="102"/>
        <v>0</v>
      </c>
      <c r="N94" s="11"/>
      <c r="O94" s="11">
        <f t="shared" si="103"/>
        <v>0</v>
      </c>
      <c r="P94" s="11"/>
      <c r="Q94" s="11">
        <f t="shared" si="104"/>
        <v>0</v>
      </c>
      <c r="R94" s="11"/>
      <c r="S94" s="11">
        <f t="shared" si="105"/>
        <v>0</v>
      </c>
      <c r="T94" s="11"/>
      <c r="U94" s="11">
        <f t="shared" si="106"/>
        <v>0</v>
      </c>
      <c r="V94" s="11"/>
      <c r="W94" s="11">
        <f t="shared" si="107"/>
        <v>0</v>
      </c>
      <c r="X94" s="11"/>
      <c r="Y94" s="11">
        <f t="shared" si="108"/>
        <v>0</v>
      </c>
      <c r="Z94" s="11"/>
      <c r="AA94" s="11">
        <f t="shared" si="109"/>
        <v>0</v>
      </c>
    </row>
    <row r="95" spans="1:27" x14ac:dyDescent="0.25">
      <c r="A95" s="9" t="str">
        <f t="shared" si="96"/>
        <v>Udgifter</v>
      </c>
      <c r="B95" s="61"/>
      <c r="C95" s="11">
        <f t="shared" si="97"/>
        <v>37500</v>
      </c>
      <c r="D95" s="11"/>
      <c r="E95" s="11">
        <f t="shared" si="98"/>
        <v>37500</v>
      </c>
      <c r="F95" s="11"/>
      <c r="G95" s="11">
        <f t="shared" si="99"/>
        <v>37500</v>
      </c>
      <c r="H95" s="11"/>
      <c r="I95" s="11">
        <f t="shared" si="100"/>
        <v>37500</v>
      </c>
      <c r="J95" s="11"/>
      <c r="K95" s="11">
        <f t="shared" si="101"/>
        <v>37500</v>
      </c>
      <c r="L95" s="11"/>
      <c r="M95" s="11">
        <f t="shared" si="102"/>
        <v>37500</v>
      </c>
      <c r="N95" s="11"/>
      <c r="O95" s="11">
        <f t="shared" si="103"/>
        <v>37500</v>
      </c>
      <c r="P95" s="11"/>
      <c r="Q95" s="11">
        <f t="shared" si="104"/>
        <v>37500</v>
      </c>
      <c r="R95" s="11"/>
      <c r="S95" s="11">
        <f t="shared" si="105"/>
        <v>37500</v>
      </c>
      <c r="T95" s="11"/>
      <c r="U95" s="11">
        <f t="shared" si="106"/>
        <v>37500</v>
      </c>
      <c r="V95" s="11"/>
      <c r="W95" s="11">
        <f t="shared" si="107"/>
        <v>37500</v>
      </c>
      <c r="X95" s="11"/>
      <c r="Y95" s="11">
        <f t="shared" si="108"/>
        <v>37500</v>
      </c>
      <c r="Z95" s="11"/>
      <c r="AA95" s="11">
        <f t="shared" si="109"/>
        <v>450000</v>
      </c>
    </row>
    <row r="96" spans="1:27" x14ac:dyDescent="0.25">
      <c r="A96" s="9">
        <f t="shared" si="96"/>
        <v>0</v>
      </c>
      <c r="B96" s="61"/>
      <c r="C96" s="11">
        <f t="shared" si="97"/>
        <v>0</v>
      </c>
      <c r="D96" s="11"/>
      <c r="E96" s="11">
        <f t="shared" si="98"/>
        <v>0</v>
      </c>
      <c r="F96" s="11"/>
      <c r="G96" s="11">
        <f t="shared" si="99"/>
        <v>0</v>
      </c>
      <c r="H96" s="11"/>
      <c r="I96" s="11">
        <f t="shared" si="100"/>
        <v>0</v>
      </c>
      <c r="J96" s="11"/>
      <c r="K96" s="11">
        <f t="shared" si="101"/>
        <v>0</v>
      </c>
      <c r="L96" s="11"/>
      <c r="M96" s="11">
        <f t="shared" si="102"/>
        <v>0</v>
      </c>
      <c r="N96" s="11"/>
      <c r="O96" s="11">
        <f t="shared" si="103"/>
        <v>0</v>
      </c>
      <c r="P96" s="11"/>
      <c r="Q96" s="11">
        <f t="shared" si="104"/>
        <v>0</v>
      </c>
      <c r="R96" s="11"/>
      <c r="S96" s="11">
        <f t="shared" si="105"/>
        <v>0</v>
      </c>
      <c r="T96" s="11"/>
      <c r="U96" s="11">
        <f t="shared" si="106"/>
        <v>0</v>
      </c>
      <c r="V96" s="11"/>
      <c r="W96" s="11">
        <f t="shared" si="107"/>
        <v>0</v>
      </c>
      <c r="X96" s="11"/>
      <c r="Y96" s="11">
        <f t="shared" si="108"/>
        <v>0</v>
      </c>
      <c r="Z96" s="11"/>
      <c r="AA96" s="11">
        <f t="shared" si="109"/>
        <v>0</v>
      </c>
    </row>
    <row r="97" spans="1:27" x14ac:dyDescent="0.25">
      <c r="A97" s="9" t="str">
        <f t="shared" si="96"/>
        <v xml:space="preserve">Resultat </v>
      </c>
      <c r="B97" s="61"/>
      <c r="C97" s="11">
        <f t="shared" si="97"/>
        <v>37500</v>
      </c>
      <c r="D97" s="11"/>
      <c r="E97" s="11">
        <f t="shared" si="98"/>
        <v>37500</v>
      </c>
      <c r="F97" s="11"/>
      <c r="G97" s="11">
        <f t="shared" si="99"/>
        <v>37500</v>
      </c>
      <c r="H97" s="11"/>
      <c r="I97" s="11">
        <f t="shared" si="100"/>
        <v>37500</v>
      </c>
      <c r="J97" s="11"/>
      <c r="K97" s="11">
        <f t="shared" si="101"/>
        <v>37500</v>
      </c>
      <c r="L97" s="11"/>
      <c r="M97" s="11">
        <f t="shared" si="102"/>
        <v>37500</v>
      </c>
      <c r="N97" s="11"/>
      <c r="O97" s="11">
        <f t="shared" si="103"/>
        <v>37500</v>
      </c>
      <c r="P97" s="11"/>
      <c r="Q97" s="11">
        <f t="shared" si="104"/>
        <v>37500</v>
      </c>
      <c r="R97" s="11"/>
      <c r="S97" s="11">
        <f t="shared" si="105"/>
        <v>37500</v>
      </c>
      <c r="T97" s="11"/>
      <c r="U97" s="11">
        <f t="shared" si="106"/>
        <v>37500</v>
      </c>
      <c r="V97" s="11"/>
      <c r="W97" s="11">
        <f t="shared" si="107"/>
        <v>37500</v>
      </c>
      <c r="X97" s="11"/>
      <c r="Y97" s="11">
        <f t="shared" si="108"/>
        <v>37500</v>
      </c>
      <c r="Z97" s="11"/>
      <c r="AA97" s="11">
        <f t="shared" si="109"/>
        <v>450000</v>
      </c>
    </row>
    <row r="98" spans="1:27" x14ac:dyDescent="0.25">
      <c r="A98" s="9" t="str">
        <f t="shared" si="96"/>
        <v>Fremstillingspris samlet</v>
      </c>
      <c r="B98" s="61"/>
      <c r="C98" s="11">
        <f t="shared" si="97"/>
        <v>37500</v>
      </c>
      <c r="D98" s="11"/>
      <c r="E98" s="11">
        <f t="shared" si="98"/>
        <v>37500</v>
      </c>
      <c r="F98" s="11"/>
      <c r="G98" s="11">
        <f t="shared" si="99"/>
        <v>37500</v>
      </c>
      <c r="H98" s="11"/>
      <c r="I98" s="11">
        <f t="shared" si="100"/>
        <v>37500</v>
      </c>
      <c r="J98" s="11"/>
      <c r="K98" s="11">
        <f t="shared" si="101"/>
        <v>37500</v>
      </c>
      <c r="L98" s="11"/>
      <c r="M98" s="11">
        <f t="shared" si="102"/>
        <v>37500</v>
      </c>
      <c r="N98" s="11"/>
      <c r="O98" s="11">
        <f t="shared" si="103"/>
        <v>37500</v>
      </c>
      <c r="P98" s="11"/>
      <c r="Q98" s="11">
        <f t="shared" si="104"/>
        <v>37500</v>
      </c>
      <c r="R98" s="11"/>
      <c r="S98" s="11">
        <f t="shared" si="105"/>
        <v>37500</v>
      </c>
      <c r="T98" s="11"/>
      <c r="U98" s="11">
        <f t="shared" si="106"/>
        <v>37500</v>
      </c>
      <c r="V98" s="11"/>
      <c r="W98" s="11">
        <f t="shared" si="107"/>
        <v>37500</v>
      </c>
      <c r="X98" s="11"/>
      <c r="Y98" s="11">
        <f t="shared" si="108"/>
        <v>37500</v>
      </c>
      <c r="Z98" s="11"/>
      <c r="AA98" s="11">
        <f t="shared" si="109"/>
        <v>450000</v>
      </c>
    </row>
    <row r="99" spans="1:27" x14ac:dyDescent="0.25">
      <c r="A99" s="9" t="str">
        <f t="shared" si="96"/>
        <v>Fremstillingspris samlet, år til dato</v>
      </c>
      <c r="B99" s="61"/>
      <c r="C99" s="11">
        <f t="shared" si="97"/>
        <v>37500</v>
      </c>
      <c r="D99" s="11"/>
      <c r="E99" s="11">
        <f t="shared" si="98"/>
        <v>75000</v>
      </c>
      <c r="F99" s="11"/>
      <c r="G99" s="11">
        <f t="shared" si="99"/>
        <v>112500</v>
      </c>
      <c r="H99" s="11"/>
      <c r="I99" s="11">
        <f t="shared" si="100"/>
        <v>150000</v>
      </c>
      <c r="J99" s="11"/>
      <c r="K99" s="11">
        <f t="shared" si="101"/>
        <v>187500</v>
      </c>
      <c r="L99" s="11"/>
      <c r="M99" s="11">
        <f t="shared" si="102"/>
        <v>225000</v>
      </c>
      <c r="N99" s="11"/>
      <c r="O99" s="11">
        <f t="shared" si="103"/>
        <v>262500</v>
      </c>
      <c r="P99" s="11"/>
      <c r="Q99" s="11">
        <f t="shared" si="104"/>
        <v>300000</v>
      </c>
      <c r="R99" s="11"/>
      <c r="S99" s="11">
        <f t="shared" si="105"/>
        <v>337500</v>
      </c>
      <c r="T99" s="11"/>
      <c r="U99" s="11">
        <f t="shared" si="106"/>
        <v>375000</v>
      </c>
      <c r="V99" s="11"/>
      <c r="W99" s="11">
        <f t="shared" si="107"/>
        <v>412500</v>
      </c>
      <c r="X99" s="11"/>
      <c r="Y99" s="11">
        <f t="shared" si="108"/>
        <v>450000</v>
      </c>
      <c r="Z99" s="11"/>
      <c r="AA99" s="11"/>
    </row>
    <row r="100" spans="1:27" x14ac:dyDescent="0.25">
      <c r="A100" s="9">
        <f t="shared" si="96"/>
        <v>0</v>
      </c>
      <c r="B100" s="6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4" t="str">
        <f t="shared" si="96"/>
        <v>Data til Fremstillingspris, mælk</v>
      </c>
      <c r="B101" s="5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9" t="str">
        <f t="shared" si="96"/>
        <v>Fremstillingspris pr. kg. mælk realiseret + forventet</v>
      </c>
      <c r="B102" s="6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9" t="str">
        <f t="shared" si="96"/>
        <v>Realiseret, År til dato</v>
      </c>
      <c r="B103" s="6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9" t="str">
        <f t="shared" si="96"/>
        <v>Opnået mælkepris (Afregningspris)</v>
      </c>
      <c r="B104" s="6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9"/>
      <c r="B105" s="6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9"/>
      <c r="B106" s="6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4" t="str">
        <f>A44</f>
        <v>Data til Økonomi-cards</v>
      </c>
      <c r="B107" s="59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9"/>
      <c r="B108" s="6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25">
      <c r="A109" s="4" t="str">
        <f>A46</f>
        <v>Realiseret og forventet:</v>
      </c>
      <c r="B109" s="59"/>
      <c r="C109" s="19" t="s">
        <v>11</v>
      </c>
      <c r="D109" s="19"/>
      <c r="E109" s="19" t="s">
        <v>12</v>
      </c>
      <c r="F109" s="19"/>
      <c r="G109" s="19" t="s">
        <v>13</v>
      </c>
      <c r="H109" s="19"/>
      <c r="I109" s="19" t="s">
        <v>14</v>
      </c>
      <c r="J109" s="19"/>
      <c r="K109" s="19" t="s">
        <v>0</v>
      </c>
      <c r="L109" s="19"/>
      <c r="M109" s="19" t="s">
        <v>15</v>
      </c>
      <c r="N109" s="19"/>
      <c r="O109" s="20" t="s">
        <v>16</v>
      </c>
      <c r="P109" s="20"/>
      <c r="Q109" s="20" t="s">
        <v>17</v>
      </c>
      <c r="R109" s="20"/>
      <c r="S109" s="20" t="s">
        <v>18</v>
      </c>
      <c r="T109" s="20"/>
      <c r="U109" s="20" t="s">
        <v>19</v>
      </c>
      <c r="V109" s="20"/>
      <c r="W109" s="20" t="s">
        <v>20</v>
      </c>
      <c r="X109" s="20"/>
      <c r="Y109" s="20" t="s">
        <v>21</v>
      </c>
      <c r="Z109" s="20"/>
      <c r="AA109" s="20" t="s">
        <v>1</v>
      </c>
    </row>
    <row r="110" spans="1:27" x14ac:dyDescent="0.25">
      <c r="A110" s="9" t="str">
        <f t="shared" ref="A110:A117" si="110">A47</f>
        <v>Energi i alt</v>
      </c>
      <c r="B110" s="61"/>
      <c r="C110" s="11">
        <f t="shared" ref="C110:C114" si="111">ABS(C47)</f>
        <v>0</v>
      </c>
      <c r="D110" s="11"/>
      <c r="E110" s="11">
        <f t="shared" ref="E110:AA110" si="112">ABS(E47)</f>
        <v>0</v>
      </c>
      <c r="F110" s="11"/>
      <c r="G110" s="11">
        <f t="shared" si="112"/>
        <v>0</v>
      </c>
      <c r="H110" s="11"/>
      <c r="I110" s="11">
        <f t="shared" si="112"/>
        <v>0</v>
      </c>
      <c r="J110" s="11"/>
      <c r="K110" s="11">
        <f t="shared" si="112"/>
        <v>0</v>
      </c>
      <c r="L110" s="11"/>
      <c r="M110" s="11">
        <f t="shared" si="112"/>
        <v>0</v>
      </c>
      <c r="N110" s="11"/>
      <c r="O110" s="11">
        <f t="shared" si="112"/>
        <v>0</v>
      </c>
      <c r="P110" s="11"/>
      <c r="Q110" s="11">
        <f t="shared" si="112"/>
        <v>0</v>
      </c>
      <c r="R110" s="11"/>
      <c r="S110" s="11">
        <f t="shared" si="112"/>
        <v>0</v>
      </c>
      <c r="T110" s="11"/>
      <c r="U110" s="11">
        <f t="shared" si="112"/>
        <v>0</v>
      </c>
      <c r="V110" s="11"/>
      <c r="W110" s="11">
        <f t="shared" si="112"/>
        <v>0</v>
      </c>
      <c r="X110" s="11"/>
      <c r="Y110" s="11">
        <f t="shared" si="112"/>
        <v>0</v>
      </c>
      <c r="Z110" s="11"/>
      <c r="AA110" s="11">
        <f t="shared" si="112"/>
        <v>0</v>
      </c>
    </row>
    <row r="111" spans="1:27" x14ac:dyDescent="0.25">
      <c r="A111" s="9" t="str">
        <f t="shared" si="110"/>
        <v>Diverse vedr. markbrug</v>
      </c>
      <c r="B111" s="61"/>
      <c r="C111" s="11">
        <f t="shared" si="111"/>
        <v>0</v>
      </c>
      <c r="D111" s="11"/>
      <c r="E111" s="11">
        <f t="shared" ref="E111:AA111" si="113">ABS(E48)</f>
        <v>0</v>
      </c>
      <c r="F111" s="11"/>
      <c r="G111" s="11">
        <f t="shared" si="113"/>
        <v>0</v>
      </c>
      <c r="H111" s="11"/>
      <c r="I111" s="11">
        <f t="shared" si="113"/>
        <v>0</v>
      </c>
      <c r="J111" s="11"/>
      <c r="K111" s="11">
        <f t="shared" si="113"/>
        <v>0</v>
      </c>
      <c r="L111" s="11"/>
      <c r="M111" s="11">
        <f t="shared" si="113"/>
        <v>0</v>
      </c>
      <c r="N111" s="11"/>
      <c r="O111" s="11">
        <f t="shared" si="113"/>
        <v>0</v>
      </c>
      <c r="P111" s="11"/>
      <c r="Q111" s="11">
        <f t="shared" si="113"/>
        <v>0</v>
      </c>
      <c r="R111" s="11"/>
      <c r="S111" s="11">
        <f t="shared" si="113"/>
        <v>0</v>
      </c>
      <c r="T111" s="11"/>
      <c r="U111" s="11">
        <f t="shared" si="113"/>
        <v>0</v>
      </c>
      <c r="V111" s="11"/>
      <c r="W111" s="11">
        <f t="shared" si="113"/>
        <v>0</v>
      </c>
      <c r="X111" s="11"/>
      <c r="Y111" s="11">
        <f t="shared" si="113"/>
        <v>0</v>
      </c>
      <c r="Z111" s="11"/>
      <c r="AA111" s="11">
        <f t="shared" si="113"/>
        <v>0</v>
      </c>
    </row>
    <row r="112" spans="1:27" x14ac:dyDescent="0.25">
      <c r="A112" s="9" t="str">
        <f t="shared" si="110"/>
        <v>Maskinstation</v>
      </c>
      <c r="B112" s="61"/>
      <c r="C112" s="11">
        <f t="shared" si="111"/>
        <v>0</v>
      </c>
      <c r="D112" s="11"/>
      <c r="E112" s="11">
        <f t="shared" ref="E112:AA112" si="114">ABS(E49)</f>
        <v>0</v>
      </c>
      <c r="F112" s="11"/>
      <c r="G112" s="11">
        <f t="shared" si="114"/>
        <v>0</v>
      </c>
      <c r="H112" s="11"/>
      <c r="I112" s="11">
        <f t="shared" si="114"/>
        <v>0</v>
      </c>
      <c r="J112" s="11"/>
      <c r="K112" s="11">
        <f t="shared" si="114"/>
        <v>0</v>
      </c>
      <c r="L112" s="11"/>
      <c r="M112" s="11">
        <f t="shared" si="114"/>
        <v>0</v>
      </c>
      <c r="N112" s="11"/>
      <c r="O112" s="11">
        <f t="shared" si="114"/>
        <v>0</v>
      </c>
      <c r="P112" s="11"/>
      <c r="Q112" s="11">
        <f t="shared" si="114"/>
        <v>0</v>
      </c>
      <c r="R112" s="11"/>
      <c r="S112" s="11">
        <f t="shared" si="114"/>
        <v>0</v>
      </c>
      <c r="T112" s="11"/>
      <c r="U112" s="11">
        <f t="shared" si="114"/>
        <v>0</v>
      </c>
      <c r="V112" s="11"/>
      <c r="W112" s="11">
        <f t="shared" si="114"/>
        <v>0</v>
      </c>
      <c r="X112" s="11"/>
      <c r="Y112" s="11">
        <f t="shared" si="114"/>
        <v>0</v>
      </c>
      <c r="Z112" s="11"/>
      <c r="AA112" s="11">
        <f t="shared" si="114"/>
        <v>0</v>
      </c>
    </row>
    <row r="113" spans="1:27" x14ac:dyDescent="0.25">
      <c r="A113" s="9" t="str">
        <f t="shared" si="110"/>
        <v>Vedligehold markredskaber</v>
      </c>
      <c r="B113" s="61"/>
      <c r="C113" s="11">
        <f t="shared" si="111"/>
        <v>0</v>
      </c>
      <c r="D113" s="11"/>
      <c r="E113" s="11">
        <f t="shared" ref="E113:AA113" si="115">ABS(E50)</f>
        <v>0</v>
      </c>
      <c r="F113" s="11"/>
      <c r="G113" s="11">
        <f t="shared" si="115"/>
        <v>0</v>
      </c>
      <c r="H113" s="11"/>
      <c r="I113" s="11">
        <f t="shared" si="115"/>
        <v>0</v>
      </c>
      <c r="J113" s="11"/>
      <c r="K113" s="11">
        <f t="shared" si="115"/>
        <v>0</v>
      </c>
      <c r="L113" s="11"/>
      <c r="M113" s="11">
        <f t="shared" si="115"/>
        <v>0</v>
      </c>
      <c r="N113" s="11"/>
      <c r="O113" s="11">
        <f t="shared" si="115"/>
        <v>0</v>
      </c>
      <c r="P113" s="11"/>
      <c r="Q113" s="11">
        <f t="shared" si="115"/>
        <v>0</v>
      </c>
      <c r="R113" s="11"/>
      <c r="S113" s="11">
        <f t="shared" si="115"/>
        <v>0</v>
      </c>
      <c r="T113" s="11"/>
      <c r="U113" s="11">
        <f t="shared" si="115"/>
        <v>0</v>
      </c>
      <c r="V113" s="11"/>
      <c r="W113" s="11">
        <f t="shared" si="115"/>
        <v>0</v>
      </c>
      <c r="X113" s="11"/>
      <c r="Y113" s="11">
        <f t="shared" si="115"/>
        <v>0</v>
      </c>
      <c r="Z113" s="11"/>
      <c r="AA113" s="11">
        <f t="shared" si="115"/>
        <v>0</v>
      </c>
    </row>
    <row r="114" spans="1:27" x14ac:dyDescent="0.25">
      <c r="A114" s="9" t="str">
        <f t="shared" si="110"/>
        <v xml:space="preserve">Vedligehold i alt </v>
      </c>
      <c r="B114" s="61"/>
      <c r="C114" s="11">
        <f t="shared" si="111"/>
        <v>0</v>
      </c>
      <c r="D114" s="11"/>
      <c r="E114" s="11">
        <f t="shared" ref="E114:AA114" si="116">ABS(E51)</f>
        <v>0</v>
      </c>
      <c r="F114" s="11"/>
      <c r="G114" s="11">
        <f t="shared" si="116"/>
        <v>0</v>
      </c>
      <c r="H114" s="11"/>
      <c r="I114" s="11">
        <f t="shared" si="116"/>
        <v>0</v>
      </c>
      <c r="J114" s="11"/>
      <c r="K114" s="11">
        <f t="shared" si="116"/>
        <v>0</v>
      </c>
      <c r="L114" s="11"/>
      <c r="M114" s="11">
        <f t="shared" si="116"/>
        <v>0</v>
      </c>
      <c r="N114" s="11"/>
      <c r="O114" s="11">
        <f t="shared" si="116"/>
        <v>0</v>
      </c>
      <c r="P114" s="11"/>
      <c r="Q114" s="11">
        <f t="shared" si="116"/>
        <v>0</v>
      </c>
      <c r="R114" s="11"/>
      <c r="S114" s="11">
        <f t="shared" si="116"/>
        <v>0</v>
      </c>
      <c r="T114" s="11"/>
      <c r="U114" s="11">
        <f t="shared" si="116"/>
        <v>0</v>
      </c>
      <c r="V114" s="11"/>
      <c r="W114" s="11">
        <f t="shared" si="116"/>
        <v>0</v>
      </c>
      <c r="X114" s="11"/>
      <c r="Y114" s="11">
        <f t="shared" si="116"/>
        <v>0</v>
      </c>
      <c r="Z114" s="11"/>
      <c r="AA114" s="11">
        <f t="shared" si="116"/>
        <v>0</v>
      </c>
    </row>
    <row r="115" spans="1:27" x14ac:dyDescent="0.25">
      <c r="A115" s="2" t="s">
        <v>58</v>
      </c>
      <c r="C115" s="11">
        <f>ABS(C52)</f>
        <v>0</v>
      </c>
      <c r="D115" s="11"/>
      <c r="E115" s="11">
        <f t="shared" ref="E115:AA115" si="117">ABS(E52)</f>
        <v>0</v>
      </c>
      <c r="F115" s="11"/>
      <c r="G115" s="11">
        <f t="shared" si="117"/>
        <v>0</v>
      </c>
      <c r="H115" s="11"/>
      <c r="I115" s="11">
        <f t="shared" si="117"/>
        <v>0</v>
      </c>
      <c r="J115" s="11"/>
      <c r="K115" s="11">
        <f t="shared" si="117"/>
        <v>0</v>
      </c>
      <c r="L115" s="11"/>
      <c r="M115" s="11">
        <f t="shared" si="117"/>
        <v>0</v>
      </c>
      <c r="N115" s="11"/>
      <c r="O115" s="11">
        <f t="shared" si="117"/>
        <v>0</v>
      </c>
      <c r="P115" s="11"/>
      <c r="Q115" s="11">
        <f t="shared" si="117"/>
        <v>0</v>
      </c>
      <c r="R115" s="11"/>
      <c r="S115" s="11">
        <f t="shared" si="117"/>
        <v>0</v>
      </c>
      <c r="T115" s="11"/>
      <c r="U115" s="11">
        <f t="shared" si="117"/>
        <v>0</v>
      </c>
      <c r="V115" s="11"/>
      <c r="W115" s="11">
        <f t="shared" si="117"/>
        <v>0</v>
      </c>
      <c r="X115" s="11"/>
      <c r="Y115" s="11">
        <f t="shared" si="117"/>
        <v>0</v>
      </c>
      <c r="Z115" s="11"/>
      <c r="AA115" s="11">
        <f t="shared" si="117"/>
        <v>0</v>
      </c>
    </row>
    <row r="116" spans="1:27" x14ac:dyDescent="0.25">
      <c r="A116" s="9"/>
      <c r="B116" s="6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25">
      <c r="A117" s="4" t="str">
        <f t="shared" si="110"/>
        <v>År til dato: Realiseret og forventet</v>
      </c>
      <c r="B117" s="59"/>
      <c r="C117" s="19" t="s">
        <v>11</v>
      </c>
      <c r="D117" s="19"/>
      <c r="E117" s="19" t="s">
        <v>12</v>
      </c>
      <c r="F117" s="19"/>
      <c r="G117" s="19" t="s">
        <v>13</v>
      </c>
      <c r="H117" s="19"/>
      <c r="I117" s="19" t="s">
        <v>14</v>
      </c>
      <c r="J117" s="19"/>
      <c r="K117" s="19" t="s">
        <v>0</v>
      </c>
      <c r="L117" s="19"/>
      <c r="M117" s="19" t="s">
        <v>15</v>
      </c>
      <c r="N117" s="19"/>
      <c r="O117" s="20" t="s">
        <v>16</v>
      </c>
      <c r="P117" s="20"/>
      <c r="Q117" s="20" t="s">
        <v>17</v>
      </c>
      <c r="R117" s="20"/>
      <c r="S117" s="20" t="s">
        <v>18</v>
      </c>
      <c r="T117" s="20"/>
      <c r="U117" s="20" t="s">
        <v>19</v>
      </c>
      <c r="V117" s="20"/>
      <c r="W117" s="20" t="s">
        <v>20</v>
      </c>
      <c r="X117" s="20"/>
      <c r="Y117" s="20" t="s">
        <v>21</v>
      </c>
      <c r="Z117" s="20"/>
      <c r="AA117" s="20"/>
    </row>
    <row r="118" spans="1:27" x14ac:dyDescent="0.25">
      <c r="A118" s="9" t="str">
        <f t="shared" ref="A118:A132" si="118">A56</f>
        <v>Brændstof</v>
      </c>
      <c r="B118" s="61"/>
      <c r="C118" s="11">
        <f t="shared" ref="C118:C129" si="119">ABS(C56)</f>
        <v>0</v>
      </c>
      <c r="D118" s="11"/>
      <c r="E118" s="11">
        <f t="shared" ref="E118:Y118" si="120">ABS(E56)</f>
        <v>0</v>
      </c>
      <c r="F118" s="11"/>
      <c r="G118" s="11">
        <f t="shared" si="120"/>
        <v>0</v>
      </c>
      <c r="H118" s="11"/>
      <c r="I118" s="11">
        <f t="shared" si="120"/>
        <v>0</v>
      </c>
      <c r="J118" s="11"/>
      <c r="K118" s="11">
        <f t="shared" si="120"/>
        <v>0</v>
      </c>
      <c r="L118" s="11"/>
      <c r="M118" s="11">
        <f t="shared" si="120"/>
        <v>0</v>
      </c>
      <c r="N118" s="11"/>
      <c r="O118" s="11">
        <f t="shared" si="120"/>
        <v>0</v>
      </c>
      <c r="P118" s="11"/>
      <c r="Q118" s="11">
        <f t="shared" si="120"/>
        <v>0</v>
      </c>
      <c r="R118" s="11"/>
      <c r="S118" s="11">
        <f t="shared" si="120"/>
        <v>0</v>
      </c>
      <c r="T118" s="11"/>
      <c r="U118" s="11">
        <f t="shared" si="120"/>
        <v>0</v>
      </c>
      <c r="V118" s="11"/>
      <c r="W118" s="11">
        <f t="shared" si="120"/>
        <v>0</v>
      </c>
      <c r="X118" s="11"/>
      <c r="Y118" s="11">
        <f t="shared" si="120"/>
        <v>0</v>
      </c>
      <c r="Z118" s="11"/>
      <c r="AA118" s="11"/>
    </row>
    <row r="119" spans="1:27" x14ac:dyDescent="0.25">
      <c r="A119" s="9" t="str">
        <f t="shared" si="118"/>
        <v>Energi excl brændstof (el)</v>
      </c>
      <c r="B119" s="61"/>
      <c r="C119" s="11">
        <f t="shared" si="119"/>
        <v>0</v>
      </c>
      <c r="D119" s="11"/>
      <c r="E119" s="11">
        <f t="shared" ref="E119:Y119" si="121">ABS(E57)</f>
        <v>0</v>
      </c>
      <c r="F119" s="11"/>
      <c r="G119" s="11">
        <f t="shared" si="121"/>
        <v>0</v>
      </c>
      <c r="H119" s="11"/>
      <c r="I119" s="11">
        <f t="shared" si="121"/>
        <v>0</v>
      </c>
      <c r="J119" s="11"/>
      <c r="K119" s="11">
        <f t="shared" si="121"/>
        <v>0</v>
      </c>
      <c r="L119" s="11"/>
      <c r="M119" s="11">
        <f t="shared" si="121"/>
        <v>0</v>
      </c>
      <c r="N119" s="11"/>
      <c r="O119" s="11">
        <f t="shared" si="121"/>
        <v>0</v>
      </c>
      <c r="P119" s="11"/>
      <c r="Q119" s="11">
        <f t="shared" si="121"/>
        <v>0</v>
      </c>
      <c r="R119" s="11"/>
      <c r="S119" s="11">
        <f t="shared" si="121"/>
        <v>0</v>
      </c>
      <c r="T119" s="11"/>
      <c r="U119" s="11">
        <f t="shared" si="121"/>
        <v>0</v>
      </c>
      <c r="V119" s="11"/>
      <c r="W119" s="11">
        <f t="shared" si="121"/>
        <v>0</v>
      </c>
      <c r="X119" s="11"/>
      <c r="Y119" s="11">
        <f t="shared" si="121"/>
        <v>0</v>
      </c>
      <c r="Z119" s="11"/>
      <c r="AA119" s="11"/>
    </row>
    <row r="120" spans="1:27" x14ac:dyDescent="0.25">
      <c r="A120" s="9" t="str">
        <f t="shared" si="118"/>
        <v>Energi i alt</v>
      </c>
      <c r="B120" s="61"/>
      <c r="C120" s="11">
        <f t="shared" si="119"/>
        <v>0</v>
      </c>
      <c r="D120" s="11"/>
      <c r="E120" s="11">
        <f t="shared" ref="E120:Y120" si="122">ABS(E58)</f>
        <v>0</v>
      </c>
      <c r="F120" s="11"/>
      <c r="G120" s="11">
        <f t="shared" si="122"/>
        <v>0</v>
      </c>
      <c r="H120" s="11"/>
      <c r="I120" s="11">
        <f t="shared" si="122"/>
        <v>0</v>
      </c>
      <c r="J120" s="11"/>
      <c r="K120" s="11">
        <f t="shared" si="122"/>
        <v>0</v>
      </c>
      <c r="L120" s="11"/>
      <c r="M120" s="11">
        <f t="shared" si="122"/>
        <v>0</v>
      </c>
      <c r="N120" s="11"/>
      <c r="O120" s="11">
        <f t="shared" si="122"/>
        <v>0</v>
      </c>
      <c r="P120" s="11"/>
      <c r="Q120" s="11">
        <f t="shared" si="122"/>
        <v>0</v>
      </c>
      <c r="R120" s="11"/>
      <c r="S120" s="11">
        <f t="shared" si="122"/>
        <v>0</v>
      </c>
      <c r="T120" s="11"/>
      <c r="U120" s="11">
        <f t="shared" si="122"/>
        <v>0</v>
      </c>
      <c r="V120" s="11"/>
      <c r="W120" s="11">
        <f t="shared" si="122"/>
        <v>0</v>
      </c>
      <c r="X120" s="11"/>
      <c r="Y120" s="11">
        <f t="shared" si="122"/>
        <v>0</v>
      </c>
      <c r="Z120" s="11"/>
      <c r="AA120" s="11"/>
    </row>
    <row r="121" spans="1:27" x14ac:dyDescent="0.25">
      <c r="A121" s="9" t="str">
        <f t="shared" si="118"/>
        <v>Dyrlæge og medicin</v>
      </c>
      <c r="B121" s="61"/>
      <c r="C121" s="11">
        <f t="shared" si="119"/>
        <v>0</v>
      </c>
      <c r="D121" s="11"/>
      <c r="E121" s="11">
        <f t="shared" ref="E121:Y121" si="123">ABS(E59)</f>
        <v>0</v>
      </c>
      <c r="F121" s="11"/>
      <c r="G121" s="11">
        <f t="shared" si="123"/>
        <v>0</v>
      </c>
      <c r="H121" s="11"/>
      <c r="I121" s="11">
        <f t="shared" si="123"/>
        <v>0</v>
      </c>
      <c r="J121" s="11"/>
      <c r="K121" s="11">
        <f t="shared" si="123"/>
        <v>0</v>
      </c>
      <c r="L121" s="11"/>
      <c r="M121" s="11">
        <f t="shared" si="123"/>
        <v>0</v>
      </c>
      <c r="N121" s="11"/>
      <c r="O121" s="11">
        <f t="shared" si="123"/>
        <v>0</v>
      </c>
      <c r="P121" s="11"/>
      <c r="Q121" s="11">
        <f t="shared" si="123"/>
        <v>0</v>
      </c>
      <c r="R121" s="11"/>
      <c r="S121" s="11">
        <f t="shared" si="123"/>
        <v>0</v>
      </c>
      <c r="T121" s="11"/>
      <c r="U121" s="11">
        <f t="shared" si="123"/>
        <v>0</v>
      </c>
      <c r="V121" s="11"/>
      <c r="W121" s="11">
        <f t="shared" si="123"/>
        <v>0</v>
      </c>
      <c r="X121" s="11"/>
      <c r="Y121" s="11">
        <f t="shared" si="123"/>
        <v>0</v>
      </c>
      <c r="Z121" s="11"/>
      <c r="AA121" s="11"/>
    </row>
    <row r="122" spans="1:27" x14ac:dyDescent="0.25">
      <c r="A122" s="9" t="str">
        <f t="shared" si="118"/>
        <v>Diverse vedr. husdyr</v>
      </c>
      <c r="B122" s="61"/>
      <c r="C122" s="11">
        <f t="shared" si="119"/>
        <v>0</v>
      </c>
      <c r="D122" s="11"/>
      <c r="E122" s="11">
        <f t="shared" ref="E122:Y122" si="124">ABS(E60)</f>
        <v>0</v>
      </c>
      <c r="F122" s="11"/>
      <c r="G122" s="11">
        <f t="shared" si="124"/>
        <v>0</v>
      </c>
      <c r="H122" s="11"/>
      <c r="I122" s="11">
        <f t="shared" si="124"/>
        <v>0</v>
      </c>
      <c r="J122" s="11"/>
      <c r="K122" s="11">
        <f t="shared" si="124"/>
        <v>0</v>
      </c>
      <c r="L122" s="11"/>
      <c r="M122" s="11">
        <f t="shared" si="124"/>
        <v>0</v>
      </c>
      <c r="N122" s="11"/>
      <c r="O122" s="11">
        <f t="shared" si="124"/>
        <v>0</v>
      </c>
      <c r="P122" s="11"/>
      <c r="Q122" s="11">
        <f t="shared" si="124"/>
        <v>0</v>
      </c>
      <c r="R122" s="11"/>
      <c r="S122" s="11">
        <f t="shared" si="124"/>
        <v>0</v>
      </c>
      <c r="T122" s="11"/>
      <c r="U122" s="11">
        <f t="shared" si="124"/>
        <v>0</v>
      </c>
      <c r="V122" s="11"/>
      <c r="W122" s="11">
        <f t="shared" si="124"/>
        <v>0</v>
      </c>
      <c r="X122" s="11"/>
      <c r="Y122" s="11">
        <f t="shared" si="124"/>
        <v>0</v>
      </c>
      <c r="Z122" s="11"/>
      <c r="AA122" s="11"/>
    </row>
    <row r="123" spans="1:27" x14ac:dyDescent="0.25">
      <c r="A123" s="9" t="str">
        <f t="shared" si="118"/>
        <v>Diverse vedr. markbrug</v>
      </c>
      <c r="B123" s="61"/>
      <c r="C123" s="11">
        <f t="shared" si="119"/>
        <v>0</v>
      </c>
      <c r="D123" s="11"/>
      <c r="E123" s="11">
        <f t="shared" ref="E123:Y123" si="125">ABS(E61)</f>
        <v>0</v>
      </c>
      <c r="F123" s="11"/>
      <c r="G123" s="11">
        <f t="shared" si="125"/>
        <v>0</v>
      </c>
      <c r="H123" s="11"/>
      <c r="I123" s="11">
        <f t="shared" si="125"/>
        <v>0</v>
      </c>
      <c r="J123" s="11"/>
      <c r="K123" s="11">
        <f t="shared" si="125"/>
        <v>0</v>
      </c>
      <c r="L123" s="11"/>
      <c r="M123" s="11">
        <f t="shared" si="125"/>
        <v>0</v>
      </c>
      <c r="N123" s="11"/>
      <c r="O123" s="11">
        <f t="shared" si="125"/>
        <v>0</v>
      </c>
      <c r="P123" s="11"/>
      <c r="Q123" s="11">
        <f t="shared" si="125"/>
        <v>0</v>
      </c>
      <c r="R123" s="11"/>
      <c r="S123" s="11">
        <f t="shared" si="125"/>
        <v>0</v>
      </c>
      <c r="T123" s="11"/>
      <c r="U123" s="11">
        <f t="shared" si="125"/>
        <v>0</v>
      </c>
      <c r="V123" s="11"/>
      <c r="W123" s="11">
        <f t="shared" si="125"/>
        <v>0</v>
      </c>
      <c r="X123" s="11"/>
      <c r="Y123" s="11">
        <f t="shared" si="125"/>
        <v>0</v>
      </c>
      <c r="Z123" s="11"/>
      <c r="AA123" s="11"/>
    </row>
    <row r="124" spans="1:27" x14ac:dyDescent="0.25">
      <c r="A124" s="9" t="str">
        <f t="shared" si="118"/>
        <v>Diverse omkostninger</v>
      </c>
      <c r="B124" s="61"/>
      <c r="C124" s="11">
        <f t="shared" si="119"/>
        <v>0</v>
      </c>
      <c r="D124" s="11"/>
      <c r="E124" s="11">
        <f t="shared" ref="E124:Y124" si="126">ABS(E62)</f>
        <v>0</v>
      </c>
      <c r="F124" s="11"/>
      <c r="G124" s="11">
        <f t="shared" si="126"/>
        <v>0</v>
      </c>
      <c r="H124" s="11"/>
      <c r="I124" s="11">
        <f t="shared" si="126"/>
        <v>0</v>
      </c>
      <c r="J124" s="11"/>
      <c r="K124" s="11">
        <f t="shared" si="126"/>
        <v>0</v>
      </c>
      <c r="L124" s="11"/>
      <c r="M124" s="11">
        <f t="shared" si="126"/>
        <v>0</v>
      </c>
      <c r="N124" s="11"/>
      <c r="O124" s="11">
        <f t="shared" si="126"/>
        <v>0</v>
      </c>
      <c r="P124" s="11"/>
      <c r="Q124" s="11">
        <f t="shared" si="126"/>
        <v>0</v>
      </c>
      <c r="R124" s="11"/>
      <c r="S124" s="11">
        <f t="shared" si="126"/>
        <v>0</v>
      </c>
      <c r="T124" s="11"/>
      <c r="U124" s="11">
        <f t="shared" si="126"/>
        <v>0</v>
      </c>
      <c r="V124" s="11"/>
      <c r="W124" s="11">
        <f t="shared" si="126"/>
        <v>0</v>
      </c>
      <c r="X124" s="11"/>
      <c r="Y124" s="11">
        <f t="shared" si="126"/>
        <v>0</v>
      </c>
      <c r="Z124" s="11"/>
      <c r="AA124" s="11"/>
    </row>
    <row r="125" spans="1:27" x14ac:dyDescent="0.25">
      <c r="A125" s="9" t="str">
        <f t="shared" si="118"/>
        <v>Maskinstation</v>
      </c>
      <c r="B125" s="61"/>
      <c r="C125" s="11">
        <f t="shared" si="119"/>
        <v>0</v>
      </c>
      <c r="D125" s="11"/>
      <c r="E125" s="11">
        <f t="shared" ref="E125:Y125" si="127">ABS(E63)</f>
        <v>0</v>
      </c>
      <c r="F125" s="11"/>
      <c r="G125" s="11">
        <f t="shared" si="127"/>
        <v>0</v>
      </c>
      <c r="H125" s="11"/>
      <c r="I125" s="11">
        <f t="shared" si="127"/>
        <v>0</v>
      </c>
      <c r="J125" s="11"/>
      <c r="K125" s="11">
        <f t="shared" si="127"/>
        <v>0</v>
      </c>
      <c r="L125" s="11"/>
      <c r="M125" s="11">
        <f t="shared" si="127"/>
        <v>0</v>
      </c>
      <c r="N125" s="11"/>
      <c r="O125" s="11">
        <f t="shared" si="127"/>
        <v>0</v>
      </c>
      <c r="P125" s="11"/>
      <c r="Q125" s="11">
        <f t="shared" si="127"/>
        <v>0</v>
      </c>
      <c r="R125" s="11"/>
      <c r="S125" s="11">
        <f t="shared" si="127"/>
        <v>0</v>
      </c>
      <c r="T125" s="11"/>
      <c r="U125" s="11">
        <f t="shared" si="127"/>
        <v>0</v>
      </c>
      <c r="V125" s="11"/>
      <c r="W125" s="11">
        <f t="shared" si="127"/>
        <v>0</v>
      </c>
      <c r="X125" s="11"/>
      <c r="Y125" s="11">
        <f t="shared" si="127"/>
        <v>0</v>
      </c>
      <c r="Z125" s="11"/>
      <c r="AA125" s="11"/>
    </row>
    <row r="126" spans="1:27" x14ac:dyDescent="0.25">
      <c r="A126" s="9" t="str">
        <f t="shared" si="118"/>
        <v>Vedligehold markredskaber</v>
      </c>
      <c r="B126" s="61"/>
      <c r="C126" s="11">
        <f t="shared" si="119"/>
        <v>0</v>
      </c>
      <c r="D126" s="11"/>
      <c r="E126" s="11">
        <f t="shared" ref="E126:Y126" si="128">ABS(E64)</f>
        <v>0</v>
      </c>
      <c r="F126" s="11"/>
      <c r="G126" s="11">
        <f t="shared" si="128"/>
        <v>0</v>
      </c>
      <c r="H126" s="11"/>
      <c r="I126" s="11">
        <f t="shared" si="128"/>
        <v>0</v>
      </c>
      <c r="J126" s="11"/>
      <c r="K126" s="11">
        <f t="shared" si="128"/>
        <v>0</v>
      </c>
      <c r="L126" s="11"/>
      <c r="M126" s="11">
        <f t="shared" si="128"/>
        <v>0</v>
      </c>
      <c r="N126" s="11"/>
      <c r="O126" s="11">
        <f t="shared" si="128"/>
        <v>0</v>
      </c>
      <c r="P126" s="11"/>
      <c r="Q126" s="11">
        <f t="shared" si="128"/>
        <v>0</v>
      </c>
      <c r="R126" s="11"/>
      <c r="S126" s="11">
        <f t="shared" si="128"/>
        <v>0</v>
      </c>
      <c r="T126" s="11"/>
      <c r="U126" s="11">
        <f t="shared" si="128"/>
        <v>0</v>
      </c>
      <c r="V126" s="11"/>
      <c r="W126" s="11">
        <f t="shared" si="128"/>
        <v>0</v>
      </c>
      <c r="X126" s="11"/>
      <c r="Y126" s="11">
        <f t="shared" si="128"/>
        <v>0</v>
      </c>
      <c r="Z126" s="11"/>
      <c r="AA126" s="11"/>
    </row>
    <row r="127" spans="1:27" x14ac:dyDescent="0.25">
      <c r="A127" s="9" t="str">
        <f t="shared" si="118"/>
        <v>Vedligehold, staldinventar</v>
      </c>
      <c r="B127" s="61"/>
      <c r="C127" s="11">
        <f t="shared" si="119"/>
        <v>0</v>
      </c>
      <c r="D127" s="11"/>
      <c r="E127" s="11">
        <f t="shared" ref="E127:Y127" si="129">ABS(E65)</f>
        <v>0</v>
      </c>
      <c r="F127" s="11"/>
      <c r="G127" s="11">
        <f t="shared" si="129"/>
        <v>0</v>
      </c>
      <c r="H127" s="11"/>
      <c r="I127" s="11">
        <f t="shared" si="129"/>
        <v>0</v>
      </c>
      <c r="J127" s="11"/>
      <c r="K127" s="11">
        <f t="shared" si="129"/>
        <v>0</v>
      </c>
      <c r="L127" s="11"/>
      <c r="M127" s="11">
        <f t="shared" si="129"/>
        <v>0</v>
      </c>
      <c r="N127" s="11"/>
      <c r="O127" s="11">
        <f t="shared" si="129"/>
        <v>0</v>
      </c>
      <c r="P127" s="11"/>
      <c r="Q127" s="11">
        <f t="shared" si="129"/>
        <v>0</v>
      </c>
      <c r="R127" s="11"/>
      <c r="S127" s="11">
        <f t="shared" si="129"/>
        <v>0</v>
      </c>
      <c r="T127" s="11"/>
      <c r="U127" s="11">
        <f t="shared" si="129"/>
        <v>0</v>
      </c>
      <c r="V127" s="11"/>
      <c r="W127" s="11">
        <f t="shared" si="129"/>
        <v>0</v>
      </c>
      <c r="X127" s="11"/>
      <c r="Y127" s="11">
        <f t="shared" si="129"/>
        <v>0</v>
      </c>
      <c r="Z127" s="11"/>
      <c r="AA127" s="11"/>
    </row>
    <row r="128" spans="1:27" x14ac:dyDescent="0.25">
      <c r="A128" s="9" t="str">
        <f t="shared" si="118"/>
        <v xml:space="preserve">Vedligehold i alt </v>
      </c>
      <c r="B128" s="61"/>
      <c r="C128" s="11">
        <f t="shared" si="119"/>
        <v>0</v>
      </c>
      <c r="D128" s="11"/>
      <c r="E128" s="11">
        <f t="shared" ref="E128:Y128" si="130">ABS(E66)</f>
        <v>0</v>
      </c>
      <c r="F128" s="11"/>
      <c r="G128" s="11">
        <f t="shared" si="130"/>
        <v>0</v>
      </c>
      <c r="H128" s="11"/>
      <c r="I128" s="11">
        <f t="shared" si="130"/>
        <v>0</v>
      </c>
      <c r="J128" s="11"/>
      <c r="K128" s="11">
        <f t="shared" si="130"/>
        <v>0</v>
      </c>
      <c r="L128" s="11"/>
      <c r="M128" s="11">
        <f t="shared" si="130"/>
        <v>0</v>
      </c>
      <c r="N128" s="11"/>
      <c r="O128" s="11">
        <f t="shared" si="130"/>
        <v>0</v>
      </c>
      <c r="P128" s="11"/>
      <c r="Q128" s="11">
        <f t="shared" si="130"/>
        <v>0</v>
      </c>
      <c r="R128" s="11"/>
      <c r="S128" s="11">
        <f t="shared" si="130"/>
        <v>0</v>
      </c>
      <c r="T128" s="11"/>
      <c r="U128" s="11">
        <f t="shared" si="130"/>
        <v>0</v>
      </c>
      <c r="V128" s="11"/>
      <c r="W128" s="11">
        <f t="shared" si="130"/>
        <v>0</v>
      </c>
      <c r="X128" s="11"/>
      <c r="Y128" s="11">
        <f t="shared" si="130"/>
        <v>0</v>
      </c>
      <c r="Z128" s="11"/>
      <c r="AA128" s="11"/>
    </row>
    <row r="129" spans="1:27" x14ac:dyDescent="0.25">
      <c r="A129" s="9" t="str">
        <f t="shared" si="118"/>
        <v>Lønomkostninger</v>
      </c>
      <c r="B129" s="61"/>
      <c r="C129" s="11">
        <f t="shared" si="119"/>
        <v>0</v>
      </c>
      <c r="D129" s="11"/>
      <c r="E129" s="11">
        <f t="shared" ref="E129:Y129" si="131">ABS(E67)</f>
        <v>0</v>
      </c>
      <c r="F129" s="11"/>
      <c r="G129" s="11">
        <f t="shared" si="131"/>
        <v>0</v>
      </c>
      <c r="H129" s="11"/>
      <c r="I129" s="11">
        <f t="shared" si="131"/>
        <v>0</v>
      </c>
      <c r="J129" s="11"/>
      <c r="K129" s="11">
        <f t="shared" si="131"/>
        <v>0</v>
      </c>
      <c r="L129" s="11"/>
      <c r="M129" s="11">
        <f t="shared" si="131"/>
        <v>0</v>
      </c>
      <c r="N129" s="11"/>
      <c r="O129" s="11">
        <f t="shared" si="131"/>
        <v>0</v>
      </c>
      <c r="P129" s="11"/>
      <c r="Q129" s="11">
        <f t="shared" si="131"/>
        <v>0</v>
      </c>
      <c r="R129" s="11"/>
      <c r="S129" s="11">
        <f t="shared" si="131"/>
        <v>0</v>
      </c>
      <c r="T129" s="11"/>
      <c r="U129" s="11">
        <f t="shared" si="131"/>
        <v>0</v>
      </c>
      <c r="V129" s="11"/>
      <c r="W129" s="11">
        <f t="shared" si="131"/>
        <v>0</v>
      </c>
      <c r="X129" s="11"/>
      <c r="Y129" s="11">
        <f t="shared" si="131"/>
        <v>0</v>
      </c>
      <c r="Z129" s="11"/>
      <c r="AA129" s="11"/>
    </row>
    <row r="130" spans="1:27" x14ac:dyDescent="0.25">
      <c r="A130" s="9" t="str">
        <f t="shared" si="118"/>
        <v xml:space="preserve">Diverse, i alt </v>
      </c>
      <c r="B130" s="61"/>
      <c r="C130" s="2">
        <f>ABS(C68)</f>
        <v>0</v>
      </c>
      <c r="E130" s="2">
        <f t="shared" ref="E130:Y130" si="132">ABS(E68)</f>
        <v>0</v>
      </c>
      <c r="G130" s="2">
        <f t="shared" si="132"/>
        <v>0</v>
      </c>
      <c r="I130" s="2">
        <f t="shared" si="132"/>
        <v>0</v>
      </c>
      <c r="K130" s="2">
        <f t="shared" si="132"/>
        <v>0</v>
      </c>
      <c r="M130" s="2">
        <f t="shared" si="132"/>
        <v>0</v>
      </c>
      <c r="O130" s="2">
        <f t="shared" si="132"/>
        <v>0</v>
      </c>
      <c r="Q130" s="2">
        <f t="shared" si="132"/>
        <v>0</v>
      </c>
      <c r="S130" s="2">
        <f t="shared" si="132"/>
        <v>0</v>
      </c>
      <c r="U130" s="2">
        <f t="shared" si="132"/>
        <v>0</v>
      </c>
      <c r="W130" s="2">
        <f t="shared" si="132"/>
        <v>0</v>
      </c>
      <c r="Y130" s="2">
        <f t="shared" si="132"/>
        <v>0</v>
      </c>
    </row>
    <row r="131" spans="1:27" x14ac:dyDescent="0.25">
      <c r="A131" s="4">
        <f t="shared" si="118"/>
        <v>0</v>
      </c>
      <c r="B131" s="59"/>
    </row>
    <row r="132" spans="1:27" x14ac:dyDescent="0.25">
      <c r="A132" s="4">
        <f t="shared" si="118"/>
        <v>0</v>
      </c>
      <c r="B132" s="59"/>
    </row>
    <row r="133" spans="1:27" x14ac:dyDescent="0.25">
      <c r="A133" s="4"/>
      <c r="B133" s="59"/>
    </row>
  </sheetData>
  <mergeCells count="13">
    <mergeCell ref="M1:N1"/>
    <mergeCell ref="C1:D1"/>
    <mergeCell ref="E1:F1"/>
    <mergeCell ref="G1:H1"/>
    <mergeCell ref="I1:J1"/>
    <mergeCell ref="K1:L1"/>
    <mergeCell ref="AA1:AB1"/>
    <mergeCell ref="O1:P1"/>
    <mergeCell ref="Q1:R1"/>
    <mergeCell ref="S1:T1"/>
    <mergeCell ref="U1:V1"/>
    <mergeCell ref="W1:X1"/>
    <mergeCell ref="Y1:Z1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30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C25" sqref="C25"/>
    </sheetView>
  </sheetViews>
  <sheetFormatPr defaultColWidth="9.140625" defaultRowHeight="15" x14ac:dyDescent="0.25"/>
  <cols>
    <col min="1" max="1" width="48.42578125" style="2" bestFit="1" customWidth="1"/>
    <col min="2" max="2" width="21.28515625" style="2" customWidth="1"/>
    <col min="3" max="4" width="11.7109375" style="2" customWidth="1"/>
    <col min="5" max="5" width="11.7109375" style="2" bestFit="1" customWidth="1"/>
    <col min="6" max="6" width="11.7109375" style="2" customWidth="1"/>
    <col min="7" max="7" width="11.7109375" style="2" bestFit="1" customWidth="1"/>
    <col min="8" max="8" width="11.7109375" style="2" customWidth="1"/>
    <col min="9" max="9" width="11.7109375" style="2" bestFit="1" customWidth="1"/>
    <col min="10" max="10" width="11.7109375" style="2" customWidth="1"/>
    <col min="11" max="11" width="11.7109375" style="2" bestFit="1" customWidth="1"/>
    <col min="12" max="12" width="11.7109375" style="2" customWidth="1"/>
    <col min="13" max="13" width="11.7109375" style="2" bestFit="1" customWidth="1"/>
    <col min="14" max="14" width="11.7109375" style="2" customWidth="1"/>
    <col min="15" max="15" width="11.7109375" style="2" bestFit="1" customWidth="1"/>
    <col min="16" max="16" width="11.7109375" style="2" customWidth="1"/>
    <col min="17" max="17" width="11.7109375" style="2" bestFit="1" customWidth="1"/>
    <col min="18" max="18" width="11.7109375" style="2" customWidth="1"/>
    <col min="19" max="19" width="11.7109375" style="2" bestFit="1" customWidth="1"/>
    <col min="20" max="20" width="11.7109375" style="2" customWidth="1"/>
    <col min="21" max="21" width="11" style="2" bestFit="1" customWidth="1"/>
    <col min="22" max="22" width="11" style="2" customWidth="1"/>
    <col min="23" max="23" width="11.7109375" style="2" bestFit="1" customWidth="1"/>
    <col min="24" max="24" width="11.7109375" style="2" customWidth="1"/>
    <col min="25" max="25" width="11.7109375" style="2" bestFit="1" customWidth="1"/>
    <col min="26" max="26" width="11.7109375" style="2" customWidth="1"/>
    <col min="27" max="27" width="13.42578125" style="2" bestFit="1" customWidth="1"/>
    <col min="28" max="28" width="10.7109375" style="2" bestFit="1" customWidth="1"/>
    <col min="29" max="29" width="25.28515625" style="2" customWidth="1"/>
    <col min="30" max="41" width="11" style="2" bestFit="1" customWidth="1"/>
    <col min="42" max="42" width="12.5703125" style="2" bestFit="1" customWidth="1"/>
    <col min="43" max="16384" width="9.140625" style="2"/>
  </cols>
  <sheetData>
    <row r="1" spans="1:28" ht="18.75" x14ac:dyDescent="0.3">
      <c r="A1" s="23" t="s">
        <v>48</v>
      </c>
      <c r="B1" s="23"/>
      <c r="C1" s="109" t="s">
        <v>11</v>
      </c>
      <c r="D1" s="110"/>
      <c r="E1" s="109" t="s">
        <v>12</v>
      </c>
      <c r="F1" s="110"/>
      <c r="G1" s="109" t="s">
        <v>13</v>
      </c>
      <c r="H1" s="110"/>
      <c r="I1" s="109" t="s">
        <v>14</v>
      </c>
      <c r="J1" s="110"/>
      <c r="K1" s="109" t="s">
        <v>0</v>
      </c>
      <c r="L1" s="110"/>
      <c r="M1" s="109" t="s">
        <v>15</v>
      </c>
      <c r="N1" s="110"/>
      <c r="O1" s="109" t="s">
        <v>16</v>
      </c>
      <c r="P1" s="110"/>
      <c r="Q1" s="109" t="s">
        <v>17</v>
      </c>
      <c r="R1" s="110"/>
      <c r="S1" s="109" t="s">
        <v>18</v>
      </c>
      <c r="T1" s="110"/>
      <c r="U1" s="109" t="s">
        <v>19</v>
      </c>
      <c r="V1" s="110"/>
      <c r="W1" s="109" t="s">
        <v>20</v>
      </c>
      <c r="X1" s="110"/>
      <c r="Y1" s="109" t="s">
        <v>21</v>
      </c>
      <c r="Z1" s="110"/>
      <c r="AA1" s="109" t="s">
        <v>1</v>
      </c>
      <c r="AB1" s="110"/>
    </row>
    <row r="2" spans="1:28" ht="30" x14ac:dyDescent="0.25">
      <c r="A2" s="25" t="s">
        <v>49</v>
      </c>
      <c r="B2" s="50" t="s">
        <v>67</v>
      </c>
      <c r="C2" s="63" t="s">
        <v>68</v>
      </c>
      <c r="D2" s="63" t="s">
        <v>69</v>
      </c>
      <c r="E2" s="63" t="s">
        <v>68</v>
      </c>
      <c r="F2" s="63" t="s">
        <v>69</v>
      </c>
      <c r="G2" s="63" t="s">
        <v>68</v>
      </c>
      <c r="H2" s="63" t="s">
        <v>69</v>
      </c>
      <c r="I2" s="63" t="s">
        <v>68</v>
      </c>
      <c r="J2" s="63" t="s">
        <v>69</v>
      </c>
      <c r="K2" s="63" t="s">
        <v>68</v>
      </c>
      <c r="L2" s="63" t="s">
        <v>69</v>
      </c>
      <c r="M2" s="63" t="s">
        <v>68</v>
      </c>
      <c r="N2" s="63" t="s">
        <v>69</v>
      </c>
      <c r="O2" s="63" t="s">
        <v>68</v>
      </c>
      <c r="P2" s="63" t="s">
        <v>69</v>
      </c>
      <c r="Q2" s="63" t="s">
        <v>68</v>
      </c>
      <c r="R2" s="63" t="s">
        <v>69</v>
      </c>
      <c r="S2" s="63" t="s">
        <v>68</v>
      </c>
      <c r="T2" s="63" t="s">
        <v>69</v>
      </c>
      <c r="U2" s="63" t="s">
        <v>68</v>
      </c>
      <c r="V2" s="63" t="s">
        <v>69</v>
      </c>
      <c r="W2" s="63" t="s">
        <v>68</v>
      </c>
      <c r="X2" s="63" t="s">
        <v>69</v>
      </c>
      <c r="Y2" s="63" t="s">
        <v>68</v>
      </c>
      <c r="Z2" s="63" t="s">
        <v>69</v>
      </c>
      <c r="AA2" s="63" t="s">
        <v>68</v>
      </c>
      <c r="AB2" s="63" t="s">
        <v>69</v>
      </c>
    </row>
    <row r="3" spans="1:28" x14ac:dyDescent="0.25">
      <c r="A3" s="2" t="s">
        <v>22</v>
      </c>
      <c r="B3" s="99">
        <v>100</v>
      </c>
      <c r="C3" s="34">
        <f>'Data budget'!G61</f>
        <v>0</v>
      </c>
      <c r="D3" s="47">
        <f>C3*B3/100</f>
        <v>0</v>
      </c>
      <c r="E3" s="34">
        <f>'Data budget'!I61</f>
        <v>0</v>
      </c>
      <c r="F3" s="2">
        <f>E3*B3/100</f>
        <v>0</v>
      </c>
      <c r="G3" s="34">
        <f>'Data budget'!K61</f>
        <v>0</v>
      </c>
      <c r="H3" s="2">
        <f>G3*B3/100</f>
        <v>0</v>
      </c>
      <c r="I3" s="34">
        <f>'Data budget'!M61</f>
        <v>0</v>
      </c>
      <c r="J3" s="2">
        <f>I3*B3/100</f>
        <v>0</v>
      </c>
      <c r="K3" s="34">
        <f>'Data budget'!O61</f>
        <v>0</v>
      </c>
      <c r="L3" s="2">
        <f>K3*B3/100</f>
        <v>0</v>
      </c>
      <c r="M3" s="34">
        <f>'Data budget'!Q61</f>
        <v>0</v>
      </c>
      <c r="N3" s="2">
        <f>M3*B3/100</f>
        <v>0</v>
      </c>
      <c r="O3" s="34">
        <f>'Data budget'!S61</f>
        <v>0</v>
      </c>
      <c r="P3" s="2">
        <f>O3*B3/100</f>
        <v>0</v>
      </c>
      <c r="Q3" s="34">
        <f>'Data budget'!U61</f>
        <v>0</v>
      </c>
      <c r="R3" s="2">
        <f>Q3*B3/100</f>
        <v>0</v>
      </c>
      <c r="S3" s="34">
        <f>'Data budget'!W61</f>
        <v>0</v>
      </c>
      <c r="T3" s="2">
        <f>S3*B3/100</f>
        <v>0</v>
      </c>
      <c r="U3" s="34">
        <f>'Data budget'!Y61</f>
        <v>0</v>
      </c>
      <c r="V3" s="2">
        <f>U3*B3/100</f>
        <v>0</v>
      </c>
      <c r="W3" s="34">
        <f>'Data budget'!AA61</f>
        <v>0</v>
      </c>
      <c r="X3" s="2">
        <f>W3*B3/100</f>
        <v>0</v>
      </c>
      <c r="Y3" s="34">
        <f>'Data budget'!AC61</f>
        <v>0</v>
      </c>
      <c r="Z3" s="2">
        <f>Y3*B3/100</f>
        <v>0</v>
      </c>
      <c r="AA3" s="34">
        <f>'Data budget'!AE61</f>
        <v>0</v>
      </c>
      <c r="AB3" s="2">
        <f>AA3*B3/100</f>
        <v>0</v>
      </c>
    </row>
    <row r="4" spans="1:28" x14ac:dyDescent="0.25">
      <c r="A4" s="2" t="s">
        <v>55</v>
      </c>
      <c r="B4" s="100">
        <v>100</v>
      </c>
      <c r="C4" s="34">
        <f>C3</f>
        <v>0</v>
      </c>
      <c r="D4" s="47">
        <f>C4*B4/100</f>
        <v>0</v>
      </c>
      <c r="E4" s="82">
        <f>C4+E3</f>
        <v>0</v>
      </c>
      <c r="F4" s="2">
        <f>E4*B4/100</f>
        <v>0</v>
      </c>
      <c r="G4" s="82">
        <f>E4+G3</f>
        <v>0</v>
      </c>
      <c r="H4" s="2">
        <f>G4*B4/100</f>
        <v>0</v>
      </c>
      <c r="I4" s="82">
        <f>G4+I3</f>
        <v>0</v>
      </c>
      <c r="J4" s="2">
        <f>I4*B4/100</f>
        <v>0</v>
      </c>
      <c r="K4" s="82">
        <f>I4+K3</f>
        <v>0</v>
      </c>
      <c r="L4" s="2">
        <f>K4*B4/100</f>
        <v>0</v>
      </c>
      <c r="M4" s="82">
        <f>K4+M3</f>
        <v>0</v>
      </c>
      <c r="N4" s="2">
        <f>M4*B4/100</f>
        <v>0</v>
      </c>
      <c r="O4" s="82">
        <f>M4+O3</f>
        <v>0</v>
      </c>
      <c r="P4" s="2">
        <f>O4*B4/100</f>
        <v>0</v>
      </c>
      <c r="Q4" s="82">
        <f>O4+Q3</f>
        <v>0</v>
      </c>
      <c r="R4" s="2">
        <f>Q4*B4/100</f>
        <v>0</v>
      </c>
      <c r="S4" s="82">
        <f>Q4+S3</f>
        <v>0</v>
      </c>
      <c r="T4" s="2">
        <f>S4*B4/100</f>
        <v>0</v>
      </c>
      <c r="U4" s="82">
        <f>S4+U3</f>
        <v>0</v>
      </c>
      <c r="V4" s="2">
        <f>U4*B4/100</f>
        <v>0</v>
      </c>
      <c r="W4" s="82">
        <f>U4+W3</f>
        <v>0</v>
      </c>
      <c r="X4" s="2">
        <f>W4*B4/100</f>
        <v>0</v>
      </c>
      <c r="Y4" s="82">
        <f>W4+Y3</f>
        <v>0</v>
      </c>
      <c r="Z4" s="2">
        <f>Y4*B4/100</f>
        <v>0</v>
      </c>
      <c r="AA4" s="83"/>
    </row>
    <row r="5" spans="1:28" x14ac:dyDescent="0.25">
      <c r="A5" s="25"/>
      <c r="B5" s="102"/>
      <c r="C5" s="80"/>
      <c r="D5" s="24"/>
      <c r="E5" s="80"/>
      <c r="F5" s="24"/>
      <c r="G5" s="80"/>
      <c r="H5" s="24"/>
      <c r="I5" s="80"/>
      <c r="J5" s="24"/>
      <c r="K5" s="80"/>
      <c r="L5" s="24"/>
      <c r="M5" s="80"/>
      <c r="N5" s="24"/>
      <c r="O5" s="80"/>
      <c r="P5" s="24"/>
      <c r="Q5" s="80"/>
      <c r="R5" s="24"/>
      <c r="S5" s="80"/>
      <c r="T5" s="24"/>
      <c r="U5" s="80"/>
      <c r="V5" s="24"/>
      <c r="W5" s="80"/>
      <c r="X5" s="24"/>
      <c r="Y5" s="80"/>
      <c r="Z5" s="24"/>
      <c r="AA5" s="77"/>
    </row>
    <row r="6" spans="1:28" x14ac:dyDescent="0.25">
      <c r="A6" s="2" t="s">
        <v>2</v>
      </c>
      <c r="B6" s="100">
        <v>100</v>
      </c>
      <c r="C6" s="34">
        <f>'Data budget'!G82</f>
        <v>0</v>
      </c>
      <c r="D6" s="47">
        <f t="shared" ref="D6:F24" si="0">C6*B6/100</f>
        <v>0</v>
      </c>
      <c r="E6" s="34">
        <f>'Data budget'!I82</f>
        <v>0</v>
      </c>
      <c r="F6" s="2">
        <f t="shared" ref="F6:F24" si="1">E6*B6/100</f>
        <v>0</v>
      </c>
      <c r="G6" s="34">
        <f>'Data budget'!K82</f>
        <v>0</v>
      </c>
      <c r="H6" s="2">
        <f t="shared" ref="H6:H24" si="2">G6*B6/100</f>
        <v>0</v>
      </c>
      <c r="I6" s="34">
        <f>'Data budget'!M82</f>
        <v>0</v>
      </c>
      <c r="J6" s="2">
        <f t="shared" ref="J6:J24" si="3">I6*B6/100</f>
        <v>0</v>
      </c>
      <c r="K6" s="34">
        <f>'Data budget'!O82</f>
        <v>0</v>
      </c>
      <c r="L6" s="2">
        <f t="shared" ref="L6:L24" si="4">K6*B6/100</f>
        <v>0</v>
      </c>
      <c r="M6" s="34">
        <f>'Data budget'!Q82</f>
        <v>0</v>
      </c>
      <c r="N6" s="2">
        <f t="shared" ref="N6:N24" si="5">M6*B6/100</f>
        <v>0</v>
      </c>
      <c r="O6" s="34">
        <f>'Data budget'!S82</f>
        <v>0</v>
      </c>
      <c r="P6" s="2">
        <f t="shared" ref="P6:P24" si="6">O6*B6/100</f>
        <v>0</v>
      </c>
      <c r="Q6" s="34">
        <f>'Data budget'!U82</f>
        <v>0</v>
      </c>
      <c r="R6" s="2">
        <f t="shared" ref="R6:R24" si="7">Q6*B6/100</f>
        <v>0</v>
      </c>
      <c r="S6" s="34">
        <f>'Data budget'!W82</f>
        <v>0</v>
      </c>
      <c r="T6" s="2">
        <f t="shared" ref="T6:T24" si="8">S6*B6/100</f>
        <v>0</v>
      </c>
      <c r="U6" s="34">
        <f>'Data budget'!Y82</f>
        <v>0</v>
      </c>
      <c r="V6" s="2">
        <f t="shared" ref="V6:V24" si="9">U6*B6/100</f>
        <v>0</v>
      </c>
      <c r="W6" s="34">
        <f>'Data budget'!AA82</f>
        <v>0</v>
      </c>
      <c r="X6" s="2">
        <f t="shared" ref="X6:X24" si="10">W6*B6/100</f>
        <v>0</v>
      </c>
      <c r="Y6" s="34">
        <f>'Data budget'!AC82</f>
        <v>0</v>
      </c>
      <c r="Z6" s="2">
        <f t="shared" ref="Z6:Z24" si="11">Y6*B6/100</f>
        <v>0</v>
      </c>
      <c r="AA6" s="34">
        <f>'Data budget'!AE82</f>
        <v>0</v>
      </c>
      <c r="AB6" s="2">
        <f t="shared" ref="AB6:AB24" si="12">AA6*B6/100</f>
        <v>0</v>
      </c>
    </row>
    <row r="7" spans="1:28" x14ac:dyDescent="0.25">
      <c r="A7" s="2" t="s">
        <v>72</v>
      </c>
      <c r="B7" s="100">
        <v>100</v>
      </c>
      <c r="C7" s="34">
        <f>'Data budget'!G154</f>
        <v>0</v>
      </c>
      <c r="D7" s="47">
        <f t="shared" si="0"/>
        <v>0</v>
      </c>
      <c r="E7" s="34">
        <f>'Data budget'!I154</f>
        <v>0</v>
      </c>
      <c r="F7" s="2">
        <f t="shared" si="1"/>
        <v>0</v>
      </c>
      <c r="G7" s="34">
        <f>'Data budget'!K154</f>
        <v>0</v>
      </c>
      <c r="H7" s="2">
        <f t="shared" si="2"/>
        <v>0</v>
      </c>
      <c r="I7" s="34">
        <f>'Data budget'!M154</f>
        <v>0</v>
      </c>
      <c r="J7" s="2">
        <f t="shared" si="3"/>
        <v>0</v>
      </c>
      <c r="K7" s="34">
        <f>'Data budget'!O154</f>
        <v>0</v>
      </c>
      <c r="L7" s="2">
        <f t="shared" si="4"/>
        <v>0</v>
      </c>
      <c r="M7" s="34">
        <f>'Data budget'!Q154</f>
        <v>0</v>
      </c>
      <c r="N7" s="2">
        <f t="shared" si="5"/>
        <v>0</v>
      </c>
      <c r="O7" s="34">
        <f>'Data budget'!S154</f>
        <v>0</v>
      </c>
      <c r="P7" s="2">
        <f t="shared" si="6"/>
        <v>0</v>
      </c>
      <c r="Q7" s="34">
        <f>'Data budget'!U154</f>
        <v>0</v>
      </c>
      <c r="R7" s="2">
        <f t="shared" si="7"/>
        <v>0</v>
      </c>
      <c r="S7" s="34">
        <f>'Data budget'!W154</f>
        <v>0</v>
      </c>
      <c r="T7" s="2">
        <f t="shared" si="8"/>
        <v>0</v>
      </c>
      <c r="U7" s="34">
        <f>'Data budget'!Y154</f>
        <v>0</v>
      </c>
      <c r="V7" s="2">
        <f t="shared" si="9"/>
        <v>0</v>
      </c>
      <c r="W7" s="34">
        <f>'Data budget'!AA154</f>
        <v>0</v>
      </c>
      <c r="X7" s="2">
        <f t="shared" si="10"/>
        <v>0</v>
      </c>
      <c r="Y7" s="34">
        <f>'Data budget'!AC154</f>
        <v>0</v>
      </c>
      <c r="Z7" s="2">
        <f t="shared" si="11"/>
        <v>0</v>
      </c>
      <c r="AA7" s="34">
        <f>'Data budget'!AE154</f>
        <v>0</v>
      </c>
      <c r="AB7" s="2">
        <f t="shared" si="12"/>
        <v>0</v>
      </c>
    </row>
    <row r="8" spans="1:28" x14ac:dyDescent="0.25">
      <c r="A8" s="2" t="s">
        <v>23</v>
      </c>
      <c r="B8" s="100">
        <v>76</v>
      </c>
      <c r="C8" s="34">
        <f>'Data budget'!G314+'Data budget'!G319+'Data budget'!G346</f>
        <v>0</v>
      </c>
      <c r="D8" s="47">
        <f t="shared" si="0"/>
        <v>0</v>
      </c>
      <c r="E8" s="34">
        <f>'Data budget'!I314+'Data budget'!I319+'Data budget'!I346</f>
        <v>0</v>
      </c>
      <c r="F8" s="2">
        <f t="shared" si="1"/>
        <v>0</v>
      </c>
      <c r="G8" s="34">
        <f>'Data budget'!K314+'Data budget'!K319+'Data budget'!K346</f>
        <v>0</v>
      </c>
      <c r="H8" s="2">
        <f t="shared" si="2"/>
        <v>0</v>
      </c>
      <c r="I8" s="34">
        <f>'Data budget'!M314+'Data budget'!M319+'Data budget'!M346</f>
        <v>0</v>
      </c>
      <c r="J8" s="2">
        <f t="shared" si="3"/>
        <v>0</v>
      </c>
      <c r="K8" s="34">
        <f>'Data budget'!O314+'Data budget'!O319+'Data budget'!O346</f>
        <v>0</v>
      </c>
      <c r="L8" s="2">
        <f t="shared" si="4"/>
        <v>0</v>
      </c>
      <c r="M8" s="34">
        <f>'Data budget'!Q314+'Data budget'!Q319+'Data budget'!Q346</f>
        <v>0</v>
      </c>
      <c r="N8" s="2">
        <f t="shared" si="5"/>
        <v>0</v>
      </c>
      <c r="O8" s="34">
        <f>'Data budget'!S314+'Data budget'!S319+'Data budget'!S346</f>
        <v>0</v>
      </c>
      <c r="P8" s="2">
        <f t="shared" si="6"/>
        <v>0</v>
      </c>
      <c r="Q8" s="34">
        <f>'Data budget'!U314+'Data budget'!U319+'Data budget'!U346</f>
        <v>0</v>
      </c>
      <c r="R8" s="2">
        <f t="shared" si="7"/>
        <v>0</v>
      </c>
      <c r="S8" s="34">
        <f>'Data budget'!W314+'Data budget'!W319+'Data budget'!W346</f>
        <v>0</v>
      </c>
      <c r="T8" s="2">
        <f t="shared" si="8"/>
        <v>0</v>
      </c>
      <c r="U8" s="34">
        <f>'Data budget'!Y314+'Data budget'!Y319+'Data budget'!Y346</f>
        <v>0</v>
      </c>
      <c r="V8" s="2">
        <f t="shared" si="9"/>
        <v>0</v>
      </c>
      <c r="W8" s="34">
        <f>'Data budget'!AA314+'Data budget'!AA319+'Data budget'!AA346</f>
        <v>0</v>
      </c>
      <c r="X8" s="2">
        <f t="shared" si="10"/>
        <v>0</v>
      </c>
      <c r="Y8" s="34">
        <f>'Data budget'!AC314+'Data budget'!AC319+'Data budget'!AC346</f>
        <v>0</v>
      </c>
      <c r="Z8" s="2">
        <f t="shared" si="11"/>
        <v>0</v>
      </c>
      <c r="AA8" s="34">
        <f>'Data budget'!AE314+'Data budget'!AE319+'Data budget'!AE346</f>
        <v>0</v>
      </c>
      <c r="AB8" s="2">
        <f t="shared" si="12"/>
        <v>0</v>
      </c>
    </row>
    <row r="9" spans="1:28" x14ac:dyDescent="0.25">
      <c r="A9" s="2" t="s">
        <v>4</v>
      </c>
      <c r="B9" s="100">
        <v>82</v>
      </c>
      <c r="C9" s="34">
        <f>'Data budget'!G357</f>
        <v>0</v>
      </c>
      <c r="D9" s="47">
        <f t="shared" si="0"/>
        <v>0</v>
      </c>
      <c r="E9" s="34">
        <f>'Data budget'!I357</f>
        <v>0</v>
      </c>
      <c r="F9" s="2">
        <f t="shared" si="1"/>
        <v>0</v>
      </c>
      <c r="G9" s="34">
        <f>'Data budget'!K357</f>
        <v>0</v>
      </c>
      <c r="H9" s="2">
        <f t="shared" si="2"/>
        <v>0</v>
      </c>
      <c r="I9" s="34">
        <f>'Data budget'!M357</f>
        <v>0</v>
      </c>
      <c r="J9" s="2">
        <f t="shared" si="3"/>
        <v>0</v>
      </c>
      <c r="K9" s="34">
        <f>'Data budget'!O357</f>
        <v>0</v>
      </c>
      <c r="L9" s="2">
        <f t="shared" si="4"/>
        <v>0</v>
      </c>
      <c r="M9" s="34">
        <f>'Data budget'!Q357</f>
        <v>0</v>
      </c>
      <c r="N9" s="2">
        <f t="shared" si="5"/>
        <v>0</v>
      </c>
      <c r="O9" s="34">
        <f>'Data budget'!S357</f>
        <v>0</v>
      </c>
      <c r="P9" s="2">
        <f t="shared" si="6"/>
        <v>0</v>
      </c>
      <c r="Q9" s="34">
        <f>'Data budget'!U357</f>
        <v>0</v>
      </c>
      <c r="R9" s="2">
        <f t="shared" si="7"/>
        <v>0</v>
      </c>
      <c r="S9" s="34">
        <f>'Data budget'!W357</f>
        <v>0</v>
      </c>
      <c r="T9" s="2">
        <f t="shared" si="8"/>
        <v>0</v>
      </c>
      <c r="U9" s="34">
        <f>'Data budget'!Y357</f>
        <v>0</v>
      </c>
      <c r="V9" s="2">
        <f t="shared" si="9"/>
        <v>0</v>
      </c>
      <c r="W9" s="34">
        <f>'Data budget'!AA357</f>
        <v>0</v>
      </c>
      <c r="X9" s="2">
        <f t="shared" si="10"/>
        <v>0</v>
      </c>
      <c r="Y9" s="34">
        <f>'Data budget'!AC357</f>
        <v>0</v>
      </c>
      <c r="Z9" s="2">
        <f t="shared" si="11"/>
        <v>0</v>
      </c>
      <c r="AA9" s="34">
        <f>'Data budget'!AE357</f>
        <v>0</v>
      </c>
      <c r="AB9" s="2">
        <f t="shared" si="12"/>
        <v>0</v>
      </c>
    </row>
    <row r="10" spans="1:28" x14ac:dyDescent="0.25">
      <c r="A10" s="2" t="s">
        <v>61</v>
      </c>
      <c r="B10" s="100">
        <v>60</v>
      </c>
      <c r="C10" s="34">
        <f>'Data budget'!G400</f>
        <v>0</v>
      </c>
      <c r="D10" s="47">
        <f t="shared" si="0"/>
        <v>0</v>
      </c>
      <c r="E10" s="34">
        <f>'Data budget'!I400</f>
        <v>0</v>
      </c>
      <c r="F10" s="2">
        <f t="shared" si="1"/>
        <v>0</v>
      </c>
      <c r="G10" s="34">
        <f>'Data budget'!K400</f>
        <v>0</v>
      </c>
      <c r="H10" s="2">
        <f t="shared" si="2"/>
        <v>0</v>
      </c>
      <c r="I10" s="34">
        <f>'Data budget'!M400</f>
        <v>0</v>
      </c>
      <c r="J10" s="2">
        <f t="shared" si="3"/>
        <v>0</v>
      </c>
      <c r="K10" s="34">
        <f>'Data budget'!O400</f>
        <v>0</v>
      </c>
      <c r="L10" s="2">
        <f t="shared" si="4"/>
        <v>0</v>
      </c>
      <c r="M10" s="34">
        <f>'Data budget'!Q400</f>
        <v>0</v>
      </c>
      <c r="N10" s="2">
        <f t="shared" si="5"/>
        <v>0</v>
      </c>
      <c r="O10" s="34">
        <f>'Data budget'!S400</f>
        <v>0</v>
      </c>
      <c r="P10" s="2">
        <f t="shared" si="6"/>
        <v>0</v>
      </c>
      <c r="Q10" s="34">
        <f>'Data budget'!U400</f>
        <v>0</v>
      </c>
      <c r="R10" s="2">
        <f t="shared" si="7"/>
        <v>0</v>
      </c>
      <c r="S10" s="34">
        <f>'Data budget'!W400</f>
        <v>0</v>
      </c>
      <c r="T10" s="2">
        <f t="shared" si="8"/>
        <v>0</v>
      </c>
      <c r="U10" s="34">
        <f>'Data budget'!Y400</f>
        <v>0</v>
      </c>
      <c r="V10" s="2">
        <f t="shared" si="9"/>
        <v>0</v>
      </c>
      <c r="W10" s="34">
        <f>'Data budget'!AA400</f>
        <v>0</v>
      </c>
      <c r="X10" s="2">
        <f t="shared" si="10"/>
        <v>0</v>
      </c>
      <c r="Y10" s="34">
        <f>'Data budget'!AC400</f>
        <v>0</v>
      </c>
      <c r="Z10" s="2">
        <f t="shared" si="11"/>
        <v>0</v>
      </c>
      <c r="AA10" s="34">
        <f>'Data budget'!AE400</f>
        <v>0</v>
      </c>
      <c r="AB10" s="2">
        <f t="shared" si="12"/>
        <v>0</v>
      </c>
    </row>
    <row r="11" spans="1:28" x14ac:dyDescent="0.25">
      <c r="A11" s="2" t="s">
        <v>98</v>
      </c>
      <c r="B11" s="100">
        <v>65</v>
      </c>
      <c r="C11" s="34">
        <f>'Data budget'!G442</f>
        <v>0</v>
      </c>
      <c r="D11" s="47">
        <f t="shared" si="0"/>
        <v>0</v>
      </c>
      <c r="E11" s="34">
        <f>'Data budget'!I442</f>
        <v>0</v>
      </c>
      <c r="F11" s="2">
        <f t="shared" si="1"/>
        <v>0</v>
      </c>
      <c r="G11" s="34">
        <f>'Data budget'!K442</f>
        <v>0</v>
      </c>
      <c r="H11" s="2">
        <f t="shared" si="2"/>
        <v>0</v>
      </c>
      <c r="I11" s="34">
        <f>'Data budget'!M442</f>
        <v>0</v>
      </c>
      <c r="J11" s="2">
        <f t="shared" si="3"/>
        <v>0</v>
      </c>
      <c r="K11" s="34">
        <f>'Data budget'!O442</f>
        <v>0</v>
      </c>
      <c r="L11" s="2">
        <f t="shared" si="4"/>
        <v>0</v>
      </c>
      <c r="M11" s="34">
        <f>'Data budget'!Q442</f>
        <v>0</v>
      </c>
      <c r="N11" s="2">
        <f t="shared" si="5"/>
        <v>0</v>
      </c>
      <c r="O11" s="34">
        <f>'Data budget'!S442</f>
        <v>0</v>
      </c>
      <c r="P11" s="2">
        <f t="shared" si="6"/>
        <v>0</v>
      </c>
      <c r="Q11" s="34">
        <f>'Data budget'!U442</f>
        <v>0</v>
      </c>
      <c r="R11" s="2">
        <f t="shared" si="7"/>
        <v>0</v>
      </c>
      <c r="S11" s="34">
        <f>'Data budget'!W442</f>
        <v>0</v>
      </c>
      <c r="T11" s="2">
        <f t="shared" si="8"/>
        <v>0</v>
      </c>
      <c r="U11" s="34">
        <f>'Data budget'!Y442</f>
        <v>0</v>
      </c>
      <c r="V11" s="2">
        <f t="shared" si="9"/>
        <v>0</v>
      </c>
      <c r="W11" s="34">
        <f>'Data budget'!AA442</f>
        <v>0</v>
      </c>
      <c r="X11" s="2">
        <f t="shared" si="10"/>
        <v>0</v>
      </c>
      <c r="Y11" s="34">
        <f>'Data budget'!AC442</f>
        <v>0</v>
      </c>
      <c r="Z11" s="2">
        <f t="shared" si="11"/>
        <v>0</v>
      </c>
      <c r="AA11" s="34">
        <f>'Data budget'!AE442</f>
        <v>0</v>
      </c>
      <c r="AB11" s="2">
        <f t="shared" si="12"/>
        <v>0</v>
      </c>
    </row>
    <row r="12" spans="1:28" x14ac:dyDescent="0.25">
      <c r="A12" s="2" t="s">
        <v>5</v>
      </c>
      <c r="B12" s="100">
        <v>45</v>
      </c>
      <c r="C12" s="34">
        <f>'Data budget'!G429</f>
        <v>0</v>
      </c>
      <c r="D12" s="47">
        <f t="shared" si="0"/>
        <v>0</v>
      </c>
      <c r="E12" s="34">
        <f>'Data budget'!I429</f>
        <v>0</v>
      </c>
      <c r="F12" s="2">
        <f t="shared" si="1"/>
        <v>0</v>
      </c>
      <c r="G12" s="34">
        <f>'Data budget'!K429</f>
        <v>0</v>
      </c>
      <c r="H12" s="2">
        <f t="shared" si="2"/>
        <v>0</v>
      </c>
      <c r="I12" s="34">
        <f>'Data budget'!M429</f>
        <v>0</v>
      </c>
      <c r="J12" s="2">
        <f t="shared" si="3"/>
        <v>0</v>
      </c>
      <c r="K12" s="34">
        <f>'Data budget'!O429</f>
        <v>0</v>
      </c>
      <c r="L12" s="2">
        <f t="shared" si="4"/>
        <v>0</v>
      </c>
      <c r="M12" s="34">
        <f>'Data budget'!Q429</f>
        <v>0</v>
      </c>
      <c r="N12" s="2">
        <f t="shared" si="5"/>
        <v>0</v>
      </c>
      <c r="O12" s="34">
        <f>'Data budget'!S429</f>
        <v>0</v>
      </c>
      <c r="P12" s="2">
        <f t="shared" si="6"/>
        <v>0</v>
      </c>
      <c r="Q12" s="34">
        <f>'Data budget'!U429</f>
        <v>0</v>
      </c>
      <c r="R12" s="2">
        <f t="shared" si="7"/>
        <v>0</v>
      </c>
      <c r="S12" s="34">
        <f>'Data budget'!W429</f>
        <v>0</v>
      </c>
      <c r="T12" s="2">
        <f t="shared" si="8"/>
        <v>0</v>
      </c>
      <c r="U12" s="34">
        <f>'Data budget'!Y429</f>
        <v>0</v>
      </c>
      <c r="V12" s="2">
        <f t="shared" si="9"/>
        <v>0</v>
      </c>
      <c r="W12" s="34">
        <f>'Data budget'!AA429</f>
        <v>0</v>
      </c>
      <c r="X12" s="2">
        <f t="shared" si="10"/>
        <v>0</v>
      </c>
      <c r="Y12" s="34">
        <f>'Data budget'!AC429</f>
        <v>0</v>
      </c>
      <c r="Z12" s="2">
        <f t="shared" si="11"/>
        <v>0</v>
      </c>
      <c r="AA12" s="34">
        <f>'Data budget'!AE429</f>
        <v>0</v>
      </c>
      <c r="AB12" s="2">
        <f t="shared" si="12"/>
        <v>0</v>
      </c>
    </row>
    <row r="13" spans="1:28" x14ac:dyDescent="0.25">
      <c r="A13" s="2" t="s">
        <v>40</v>
      </c>
      <c r="B13" s="100">
        <v>92</v>
      </c>
      <c r="C13" s="34">
        <f>'Data budget'!G509</f>
        <v>0</v>
      </c>
      <c r="D13" s="47">
        <f t="shared" si="0"/>
        <v>0</v>
      </c>
      <c r="E13" s="34">
        <f>'Data budget'!I509</f>
        <v>0</v>
      </c>
      <c r="F13" s="2">
        <f t="shared" si="1"/>
        <v>0</v>
      </c>
      <c r="G13" s="34">
        <f>'Data budget'!K509</f>
        <v>0</v>
      </c>
      <c r="H13" s="2">
        <f t="shared" si="2"/>
        <v>0</v>
      </c>
      <c r="I13" s="34">
        <f>'Data budget'!M509</f>
        <v>0</v>
      </c>
      <c r="J13" s="2">
        <f t="shared" si="3"/>
        <v>0</v>
      </c>
      <c r="K13" s="34">
        <f>'Data budget'!O509</f>
        <v>0</v>
      </c>
      <c r="L13" s="2">
        <f t="shared" si="4"/>
        <v>0</v>
      </c>
      <c r="M13" s="34">
        <f>'Data budget'!Q509</f>
        <v>0</v>
      </c>
      <c r="N13" s="2">
        <f t="shared" si="5"/>
        <v>0</v>
      </c>
      <c r="O13" s="34">
        <f>'Data budget'!S509</f>
        <v>0</v>
      </c>
      <c r="P13" s="2">
        <f t="shared" si="6"/>
        <v>0</v>
      </c>
      <c r="Q13" s="34">
        <f>'Data budget'!U509</f>
        <v>0</v>
      </c>
      <c r="R13" s="2">
        <f t="shared" si="7"/>
        <v>0</v>
      </c>
      <c r="S13" s="34">
        <f>'Data budget'!W509</f>
        <v>0</v>
      </c>
      <c r="T13" s="2">
        <f t="shared" si="8"/>
        <v>0</v>
      </c>
      <c r="U13" s="34">
        <f>'Data budget'!Y509</f>
        <v>0</v>
      </c>
      <c r="V13" s="2">
        <f t="shared" si="9"/>
        <v>0</v>
      </c>
      <c r="W13" s="34">
        <f>'Data budget'!AA509</f>
        <v>0</v>
      </c>
      <c r="X13" s="2">
        <f t="shared" si="10"/>
        <v>0</v>
      </c>
      <c r="Y13" s="34">
        <f>'Data budget'!AC509</f>
        <v>0</v>
      </c>
      <c r="Z13" s="2">
        <f t="shared" si="11"/>
        <v>0</v>
      </c>
      <c r="AA13" s="34">
        <f>'Data budget'!AE509</f>
        <v>0</v>
      </c>
      <c r="AB13" s="2">
        <f t="shared" si="12"/>
        <v>0</v>
      </c>
    </row>
    <row r="14" spans="1:28" x14ac:dyDescent="0.25">
      <c r="A14" s="2" t="s">
        <v>77</v>
      </c>
      <c r="B14" s="100">
        <v>80</v>
      </c>
      <c r="C14" s="34">
        <f>'Data budget'!G492</f>
        <v>0</v>
      </c>
      <c r="D14" s="47">
        <f t="shared" si="0"/>
        <v>0</v>
      </c>
      <c r="E14" s="34">
        <f>'Data budget'!I492</f>
        <v>0</v>
      </c>
      <c r="F14" s="2">
        <f t="shared" si="1"/>
        <v>0</v>
      </c>
      <c r="G14" s="34">
        <f>'Data budget'!K492</f>
        <v>0</v>
      </c>
      <c r="H14" s="2">
        <f t="shared" si="2"/>
        <v>0</v>
      </c>
      <c r="I14" s="34">
        <f>'Data budget'!M492</f>
        <v>0</v>
      </c>
      <c r="J14" s="2">
        <f t="shared" si="3"/>
        <v>0</v>
      </c>
      <c r="K14" s="34">
        <f>'Data budget'!O492</f>
        <v>0</v>
      </c>
      <c r="L14" s="2">
        <f t="shared" si="4"/>
        <v>0</v>
      </c>
      <c r="M14" s="34">
        <f>'Data budget'!Q492</f>
        <v>0</v>
      </c>
      <c r="N14" s="2">
        <f t="shared" si="5"/>
        <v>0</v>
      </c>
      <c r="O14" s="34">
        <f>'Data budget'!S492</f>
        <v>0</v>
      </c>
      <c r="P14" s="2">
        <f t="shared" si="6"/>
        <v>0</v>
      </c>
      <c r="Q14" s="34">
        <f>'Data budget'!U492</f>
        <v>0</v>
      </c>
      <c r="R14" s="2">
        <f t="shared" si="7"/>
        <v>0</v>
      </c>
      <c r="S14" s="34">
        <f>'Data budget'!W492</f>
        <v>0</v>
      </c>
      <c r="T14" s="2">
        <f t="shared" si="8"/>
        <v>0</v>
      </c>
      <c r="U14" s="34">
        <f>'Data budget'!Y492</f>
        <v>0</v>
      </c>
      <c r="V14" s="2">
        <f t="shared" si="9"/>
        <v>0</v>
      </c>
      <c r="W14" s="34">
        <f>'Data budget'!AA492</f>
        <v>0</v>
      </c>
      <c r="X14" s="2">
        <f t="shared" si="10"/>
        <v>0</v>
      </c>
      <c r="Y14" s="34">
        <f>'Data budget'!AC492</f>
        <v>0</v>
      </c>
      <c r="Z14" s="2">
        <f t="shared" si="11"/>
        <v>0</v>
      </c>
      <c r="AA14" s="34">
        <f>'Data budget'!AE492</f>
        <v>0</v>
      </c>
      <c r="AB14" s="2">
        <f t="shared" si="12"/>
        <v>0</v>
      </c>
    </row>
    <row r="15" spans="1:28" x14ac:dyDescent="0.25">
      <c r="A15" s="2" t="s">
        <v>24</v>
      </c>
      <c r="B15" s="100">
        <v>85</v>
      </c>
      <c r="C15" s="34">
        <f>'Data budget'!G542</f>
        <v>0</v>
      </c>
      <c r="D15" s="47">
        <f t="shared" si="0"/>
        <v>0</v>
      </c>
      <c r="E15" s="34">
        <f>'Data budget'!I542</f>
        <v>0</v>
      </c>
      <c r="F15" s="2">
        <f t="shared" si="1"/>
        <v>0</v>
      </c>
      <c r="G15" s="34">
        <f>'Data budget'!K542</f>
        <v>0</v>
      </c>
      <c r="H15" s="2">
        <f t="shared" si="2"/>
        <v>0</v>
      </c>
      <c r="I15" s="34">
        <f>'Data budget'!M542</f>
        <v>0</v>
      </c>
      <c r="J15" s="2">
        <f t="shared" si="3"/>
        <v>0</v>
      </c>
      <c r="K15" s="34">
        <f>'Data budget'!O542</f>
        <v>0</v>
      </c>
      <c r="L15" s="2">
        <f t="shared" si="4"/>
        <v>0</v>
      </c>
      <c r="M15" s="34">
        <f>'Data budget'!Q542</f>
        <v>0</v>
      </c>
      <c r="N15" s="2">
        <f t="shared" si="5"/>
        <v>0</v>
      </c>
      <c r="O15" s="34">
        <f>'Data budget'!S542</f>
        <v>0</v>
      </c>
      <c r="P15" s="2">
        <f t="shared" si="6"/>
        <v>0</v>
      </c>
      <c r="Q15" s="34">
        <f>'Data budget'!U542</f>
        <v>0</v>
      </c>
      <c r="R15" s="2">
        <f t="shared" si="7"/>
        <v>0</v>
      </c>
      <c r="S15" s="34">
        <f>'Data budget'!W542</f>
        <v>0</v>
      </c>
      <c r="T15" s="2">
        <f t="shared" si="8"/>
        <v>0</v>
      </c>
      <c r="U15" s="34">
        <f>'Data budget'!Y542</f>
        <v>0</v>
      </c>
      <c r="V15" s="2">
        <f t="shared" si="9"/>
        <v>0</v>
      </c>
      <c r="W15" s="34">
        <f>'Data budget'!AA542</f>
        <v>0</v>
      </c>
      <c r="X15" s="2">
        <f t="shared" si="10"/>
        <v>0</v>
      </c>
      <c r="Y15" s="34">
        <f>'Data budget'!AC542</f>
        <v>0</v>
      </c>
      <c r="Z15" s="2">
        <f t="shared" si="11"/>
        <v>0</v>
      </c>
      <c r="AA15" s="34">
        <f>'Data budget'!AE542</f>
        <v>0</v>
      </c>
      <c r="AB15" s="2">
        <f t="shared" si="12"/>
        <v>0</v>
      </c>
    </row>
    <row r="16" spans="1:28" x14ac:dyDescent="0.25">
      <c r="A16" s="2" t="s">
        <v>43</v>
      </c>
      <c r="B16" s="100">
        <v>85</v>
      </c>
      <c r="C16" s="34">
        <f>'Data budget'!G559</f>
        <v>0</v>
      </c>
      <c r="D16" s="47">
        <f t="shared" si="0"/>
        <v>0</v>
      </c>
      <c r="E16" s="34">
        <f>'Data budget'!I559</f>
        <v>0</v>
      </c>
      <c r="F16" s="2">
        <f t="shared" si="1"/>
        <v>0</v>
      </c>
      <c r="G16" s="34">
        <f>'Data budget'!K559</f>
        <v>0</v>
      </c>
      <c r="H16" s="2">
        <f t="shared" si="2"/>
        <v>0</v>
      </c>
      <c r="I16" s="34">
        <f>'Data budget'!M559</f>
        <v>0</v>
      </c>
      <c r="J16" s="2">
        <f t="shared" si="3"/>
        <v>0</v>
      </c>
      <c r="K16" s="34">
        <f>'Data budget'!O559</f>
        <v>0</v>
      </c>
      <c r="L16" s="2">
        <f t="shared" si="4"/>
        <v>0</v>
      </c>
      <c r="M16" s="34">
        <f>'Data budget'!Q559</f>
        <v>0</v>
      </c>
      <c r="N16" s="2">
        <f t="shared" si="5"/>
        <v>0</v>
      </c>
      <c r="O16" s="34">
        <f>'Data budget'!S559</f>
        <v>0</v>
      </c>
      <c r="P16" s="2">
        <f t="shared" si="6"/>
        <v>0</v>
      </c>
      <c r="Q16" s="34">
        <f>'Data budget'!U559</f>
        <v>0</v>
      </c>
      <c r="R16" s="2">
        <f t="shared" si="7"/>
        <v>0</v>
      </c>
      <c r="S16" s="34">
        <f>'Data budget'!W559</f>
        <v>0</v>
      </c>
      <c r="T16" s="2">
        <f t="shared" si="8"/>
        <v>0</v>
      </c>
      <c r="U16" s="34">
        <f>'Data budget'!Y559</f>
        <v>0</v>
      </c>
      <c r="V16" s="2">
        <f t="shared" si="9"/>
        <v>0</v>
      </c>
      <c r="W16" s="34">
        <f>'Data budget'!AA559</f>
        <v>0</v>
      </c>
      <c r="X16" s="2">
        <f t="shared" si="10"/>
        <v>0</v>
      </c>
      <c r="Y16" s="34">
        <f>'Data budget'!AC559</f>
        <v>0</v>
      </c>
      <c r="Z16" s="2">
        <f t="shared" si="11"/>
        <v>0</v>
      </c>
      <c r="AA16" s="34">
        <f>'Data budget'!AE559</f>
        <v>0</v>
      </c>
      <c r="AB16" s="2">
        <f t="shared" si="12"/>
        <v>0</v>
      </c>
    </row>
    <row r="17" spans="1:28" x14ac:dyDescent="0.25">
      <c r="A17" s="2" t="s">
        <v>71</v>
      </c>
      <c r="B17" s="100">
        <v>80</v>
      </c>
      <c r="C17" s="34">
        <f>'Data budget'!G612-'Data budget'!G588-'Data budget'!G591</f>
        <v>0</v>
      </c>
      <c r="D17" s="47">
        <f t="shared" si="0"/>
        <v>0</v>
      </c>
      <c r="E17" s="34">
        <f>'Data budget'!I612-'Data budget'!I588-'Data budget'!I591</f>
        <v>0</v>
      </c>
      <c r="F17" s="2">
        <f t="shared" si="1"/>
        <v>0</v>
      </c>
      <c r="G17" s="34">
        <f>'Data budget'!K612-'Data budget'!K588-'Data budget'!K591</f>
        <v>0</v>
      </c>
      <c r="H17" s="2">
        <f t="shared" si="2"/>
        <v>0</v>
      </c>
      <c r="I17" s="34">
        <f>'Data budget'!M612-'Data budget'!M588-'Data budget'!M591</f>
        <v>0</v>
      </c>
      <c r="J17" s="2">
        <f t="shared" si="3"/>
        <v>0</v>
      </c>
      <c r="K17" s="34">
        <f>'Data budget'!O612-'Data budget'!O588-'Data budget'!O591</f>
        <v>0</v>
      </c>
      <c r="L17" s="2">
        <f t="shared" si="4"/>
        <v>0</v>
      </c>
      <c r="M17" s="34">
        <f>'Data budget'!Q612-'Data budget'!Q588-'Data budget'!Q591</f>
        <v>0</v>
      </c>
      <c r="N17" s="2">
        <f t="shared" si="5"/>
        <v>0</v>
      </c>
      <c r="O17" s="34">
        <f>'Data budget'!S612-'Data budget'!S588-'Data budget'!S591</f>
        <v>0</v>
      </c>
      <c r="P17" s="2">
        <f t="shared" si="6"/>
        <v>0</v>
      </c>
      <c r="Q17" s="34">
        <f>'Data budget'!U612-'Data budget'!U588-'Data budget'!U591</f>
        <v>0</v>
      </c>
      <c r="R17" s="2">
        <f t="shared" si="7"/>
        <v>0</v>
      </c>
      <c r="S17" s="34">
        <f>'Data budget'!W612-'Data budget'!W588-'Data budget'!W591</f>
        <v>0</v>
      </c>
      <c r="T17" s="2">
        <f t="shared" si="8"/>
        <v>0</v>
      </c>
      <c r="U17" s="34">
        <f>'Data budget'!Y612-'Data budget'!Y588-'Data budget'!Y591</f>
        <v>0</v>
      </c>
      <c r="V17" s="2">
        <f t="shared" si="9"/>
        <v>0</v>
      </c>
      <c r="W17" s="34">
        <f>'Data budget'!AA612-'Data budget'!AA588-'Data budget'!AA591</f>
        <v>0</v>
      </c>
      <c r="X17" s="2">
        <f t="shared" si="10"/>
        <v>0</v>
      </c>
      <c r="Y17" s="34">
        <f>'Data budget'!AC612-'Data budget'!AC588-'Data budget'!AC591</f>
        <v>0</v>
      </c>
      <c r="Z17" s="2">
        <f t="shared" si="11"/>
        <v>0</v>
      </c>
      <c r="AA17" s="34">
        <f>'Data budget'!AE612-'Data budget'!AE588-'Data budget'!AE591</f>
        <v>0</v>
      </c>
      <c r="AB17" s="2">
        <f t="shared" si="12"/>
        <v>0</v>
      </c>
    </row>
    <row r="18" spans="1:28" x14ac:dyDescent="0.25">
      <c r="A18" s="2" t="s">
        <v>25</v>
      </c>
      <c r="B18" s="100">
        <v>80</v>
      </c>
      <c r="C18" s="34">
        <f>'Data budget'!G588+'Data budget'!G591</f>
        <v>0</v>
      </c>
      <c r="D18" s="47">
        <f t="shared" si="0"/>
        <v>0</v>
      </c>
      <c r="E18" s="34">
        <f>'Data budget'!I588+'Data budget'!I591</f>
        <v>0</v>
      </c>
      <c r="F18" s="47">
        <f t="shared" si="0"/>
        <v>0</v>
      </c>
      <c r="G18" s="34">
        <f>'Data budget'!K588+'Data budget'!K591</f>
        <v>0</v>
      </c>
      <c r="H18" s="2">
        <f t="shared" si="2"/>
        <v>0</v>
      </c>
      <c r="I18" s="34">
        <f>'Data budget'!M588+'Data budget'!M591</f>
        <v>0</v>
      </c>
      <c r="J18" s="2">
        <f t="shared" si="3"/>
        <v>0</v>
      </c>
      <c r="K18" s="34">
        <f>'Data budget'!O588+'Data budget'!O591</f>
        <v>0</v>
      </c>
      <c r="L18" s="2">
        <f t="shared" si="4"/>
        <v>0</v>
      </c>
      <c r="M18" s="34">
        <f>'Data budget'!Q588+'Data budget'!Q591</f>
        <v>0</v>
      </c>
      <c r="N18" s="2">
        <f t="shared" si="5"/>
        <v>0</v>
      </c>
      <c r="O18" s="34">
        <f>'Data budget'!S588+'Data budget'!S591</f>
        <v>0</v>
      </c>
      <c r="P18" s="2">
        <f t="shared" si="6"/>
        <v>0</v>
      </c>
      <c r="Q18" s="34">
        <f>'Data budget'!U588+'Data budget'!U591</f>
        <v>0</v>
      </c>
      <c r="R18" s="2">
        <f t="shared" si="7"/>
        <v>0</v>
      </c>
      <c r="S18" s="34">
        <f>'Data budget'!W588+'Data budget'!W591</f>
        <v>0</v>
      </c>
      <c r="T18" s="2">
        <f t="shared" si="8"/>
        <v>0</v>
      </c>
      <c r="U18" s="34">
        <f>'Data budget'!Y588+'Data budget'!Y591</f>
        <v>0</v>
      </c>
      <c r="V18" s="2">
        <f t="shared" si="9"/>
        <v>0</v>
      </c>
      <c r="W18" s="34">
        <f>'Data budget'!AA588+'Data budget'!AA591</f>
        <v>0</v>
      </c>
      <c r="X18" s="2">
        <f t="shared" si="10"/>
        <v>0</v>
      </c>
      <c r="Y18" s="34">
        <f>'Data budget'!AC588+'Data budget'!AC591</f>
        <v>0</v>
      </c>
      <c r="Z18" s="2">
        <f t="shared" si="11"/>
        <v>0</v>
      </c>
      <c r="AA18" s="34">
        <f>'Data budget'!AE588+'Data budget'!AE591</f>
        <v>0</v>
      </c>
      <c r="AB18" s="2">
        <f t="shared" si="12"/>
        <v>0</v>
      </c>
    </row>
    <row r="19" spans="1:28" x14ac:dyDescent="0.25">
      <c r="A19" s="2" t="s">
        <v>26</v>
      </c>
      <c r="B19" s="100">
        <v>78</v>
      </c>
      <c r="C19" s="34">
        <f>'Data budget'!G650</f>
        <v>0</v>
      </c>
      <c r="D19" s="47">
        <f t="shared" si="0"/>
        <v>0</v>
      </c>
      <c r="E19" s="34">
        <f>'Data budget'!I650</f>
        <v>0</v>
      </c>
      <c r="F19" s="2">
        <f t="shared" si="1"/>
        <v>0</v>
      </c>
      <c r="G19" s="34">
        <f>'Data budget'!K650</f>
        <v>0</v>
      </c>
      <c r="H19" s="2">
        <f t="shared" si="2"/>
        <v>0</v>
      </c>
      <c r="I19" s="34">
        <f>'Data budget'!M650</f>
        <v>0</v>
      </c>
      <c r="J19" s="2">
        <f t="shared" si="3"/>
        <v>0</v>
      </c>
      <c r="K19" s="34">
        <f>'Data budget'!O650</f>
        <v>0</v>
      </c>
      <c r="L19" s="2">
        <f t="shared" si="4"/>
        <v>0</v>
      </c>
      <c r="M19" s="34">
        <f>'Data budget'!Q650</f>
        <v>0</v>
      </c>
      <c r="N19" s="2">
        <f t="shared" si="5"/>
        <v>0</v>
      </c>
      <c r="O19" s="34">
        <f>'Data budget'!S650</f>
        <v>0</v>
      </c>
      <c r="P19" s="2">
        <f t="shared" si="6"/>
        <v>0</v>
      </c>
      <c r="Q19" s="34">
        <f>'Data budget'!U650</f>
        <v>0</v>
      </c>
      <c r="R19" s="2">
        <f t="shared" si="7"/>
        <v>0</v>
      </c>
      <c r="S19" s="34">
        <f>'Data budget'!W650</f>
        <v>0</v>
      </c>
      <c r="T19" s="2">
        <f t="shared" si="8"/>
        <v>0</v>
      </c>
      <c r="U19" s="34">
        <f>'Data budget'!Y650</f>
        <v>0</v>
      </c>
      <c r="V19" s="2">
        <f t="shared" si="9"/>
        <v>0</v>
      </c>
      <c r="W19" s="34">
        <f>'Data budget'!AA650</f>
        <v>0</v>
      </c>
      <c r="X19" s="2">
        <f t="shared" si="10"/>
        <v>0</v>
      </c>
      <c r="Y19" s="34">
        <f>'Data budget'!AC650</f>
        <v>0</v>
      </c>
      <c r="Z19" s="2">
        <f t="shared" si="11"/>
        <v>0</v>
      </c>
      <c r="AA19" s="34">
        <f>'Data budget'!AE650</f>
        <v>0</v>
      </c>
      <c r="AB19" s="2">
        <f t="shared" si="12"/>
        <v>0</v>
      </c>
    </row>
    <row r="20" spans="1:28" x14ac:dyDescent="0.25">
      <c r="A20" s="2" t="s">
        <v>9</v>
      </c>
      <c r="B20" s="100">
        <v>75</v>
      </c>
      <c r="C20" s="34">
        <f>'Data budget'!G708</f>
        <v>0</v>
      </c>
      <c r="D20" s="47">
        <f t="shared" si="0"/>
        <v>0</v>
      </c>
      <c r="E20" s="34">
        <f>'Data budget'!I708</f>
        <v>0</v>
      </c>
      <c r="F20" s="2">
        <f t="shared" si="1"/>
        <v>0</v>
      </c>
      <c r="G20" s="34">
        <f>'Data budget'!K708</f>
        <v>0</v>
      </c>
      <c r="H20" s="2">
        <f t="shared" si="2"/>
        <v>0</v>
      </c>
      <c r="I20" s="34">
        <f>'Data budget'!M708</f>
        <v>0</v>
      </c>
      <c r="J20" s="2">
        <f t="shared" si="3"/>
        <v>0</v>
      </c>
      <c r="K20" s="34">
        <f>'Data budget'!O708</f>
        <v>0</v>
      </c>
      <c r="L20" s="2">
        <f t="shared" si="4"/>
        <v>0</v>
      </c>
      <c r="M20" s="34">
        <f>'Data budget'!Q708</f>
        <v>0</v>
      </c>
      <c r="N20" s="2">
        <f t="shared" si="5"/>
        <v>0</v>
      </c>
      <c r="O20" s="34">
        <f>'Data budget'!S708</f>
        <v>0</v>
      </c>
      <c r="P20" s="2">
        <f t="shared" si="6"/>
        <v>0</v>
      </c>
      <c r="Q20" s="34">
        <f>'Data budget'!U708</f>
        <v>0</v>
      </c>
      <c r="R20" s="2">
        <f t="shared" si="7"/>
        <v>0</v>
      </c>
      <c r="S20" s="34">
        <f>'Data budget'!W708</f>
        <v>0</v>
      </c>
      <c r="T20" s="2">
        <f t="shared" si="8"/>
        <v>0</v>
      </c>
      <c r="U20" s="34">
        <f>'Data budget'!Y708</f>
        <v>0</v>
      </c>
      <c r="V20" s="2">
        <f t="shared" si="9"/>
        <v>0</v>
      </c>
      <c r="W20" s="34">
        <f>'Data budget'!AA708</f>
        <v>0</v>
      </c>
      <c r="X20" s="2">
        <f t="shared" si="10"/>
        <v>0</v>
      </c>
      <c r="Y20" s="34">
        <f>'Data budget'!AC708</f>
        <v>0</v>
      </c>
      <c r="Z20" s="2">
        <f t="shared" si="11"/>
        <v>0</v>
      </c>
      <c r="AA20" s="34">
        <f>'Data budget'!AE708</f>
        <v>0</v>
      </c>
      <c r="AB20" s="2">
        <f t="shared" si="12"/>
        <v>0</v>
      </c>
    </row>
    <row r="21" spans="1:28" x14ac:dyDescent="0.25">
      <c r="A21" s="2" t="s">
        <v>10</v>
      </c>
      <c r="B21" s="100">
        <v>75</v>
      </c>
      <c r="C21" s="34"/>
      <c r="D21" s="47">
        <f t="shared" si="0"/>
        <v>0</v>
      </c>
      <c r="E21" s="34"/>
      <c r="F21" s="2">
        <f t="shared" si="1"/>
        <v>0</v>
      </c>
      <c r="G21" s="34"/>
      <c r="H21" s="2">
        <f t="shared" si="2"/>
        <v>0</v>
      </c>
      <c r="I21" s="34"/>
      <c r="J21" s="2">
        <f t="shared" si="3"/>
        <v>0</v>
      </c>
      <c r="K21" s="34"/>
      <c r="L21" s="2">
        <f t="shared" si="4"/>
        <v>0</v>
      </c>
      <c r="M21" s="34"/>
      <c r="N21" s="2">
        <f t="shared" si="5"/>
        <v>0</v>
      </c>
      <c r="O21" s="34"/>
      <c r="P21" s="2">
        <f t="shared" si="6"/>
        <v>0</v>
      </c>
      <c r="Q21" s="34"/>
      <c r="R21" s="2">
        <f t="shared" si="7"/>
        <v>0</v>
      </c>
      <c r="S21" s="34"/>
      <c r="T21" s="2">
        <f t="shared" si="8"/>
        <v>0</v>
      </c>
      <c r="U21" s="34"/>
      <c r="V21" s="2">
        <f t="shared" si="9"/>
        <v>0</v>
      </c>
      <c r="W21" s="34"/>
      <c r="X21" s="2">
        <f t="shared" si="10"/>
        <v>0</v>
      </c>
      <c r="Y21" s="34"/>
      <c r="Z21" s="2">
        <f t="shared" si="11"/>
        <v>0</v>
      </c>
      <c r="AA21" s="34"/>
      <c r="AB21" s="2">
        <f t="shared" si="12"/>
        <v>0</v>
      </c>
    </row>
    <row r="22" spans="1:28" x14ac:dyDescent="0.25">
      <c r="B22" s="100"/>
      <c r="C22" s="34"/>
      <c r="D22" s="47"/>
      <c r="E22" s="34"/>
      <c r="G22" s="34"/>
      <c r="I22" s="34"/>
      <c r="K22" s="34"/>
      <c r="M22" s="34"/>
      <c r="O22" s="34"/>
      <c r="Q22" s="34"/>
      <c r="S22" s="34"/>
      <c r="U22" s="34"/>
      <c r="W22" s="34"/>
      <c r="Y22" s="34"/>
      <c r="AA22" s="52"/>
    </row>
    <row r="23" spans="1:28" x14ac:dyDescent="0.25">
      <c r="A23" s="2" t="s">
        <v>27</v>
      </c>
      <c r="B23" s="100">
        <v>100</v>
      </c>
      <c r="C23" s="34">
        <f>$AA$23/12</f>
        <v>-37500</v>
      </c>
      <c r="D23" s="47">
        <f t="shared" si="0"/>
        <v>-37500</v>
      </c>
      <c r="E23" s="34">
        <f>$AA$23/12</f>
        <v>-37500</v>
      </c>
      <c r="F23" s="2">
        <f t="shared" si="1"/>
        <v>-37500</v>
      </c>
      <c r="G23" s="34">
        <f>$AA$23/12</f>
        <v>-37500</v>
      </c>
      <c r="H23" s="2">
        <f t="shared" si="2"/>
        <v>-37500</v>
      </c>
      <c r="I23" s="34">
        <f>$AA$23/12</f>
        <v>-37500</v>
      </c>
      <c r="J23" s="2">
        <f t="shared" si="3"/>
        <v>-37500</v>
      </c>
      <c r="K23" s="34">
        <f>$AA$23/12</f>
        <v>-37500</v>
      </c>
      <c r="L23" s="2">
        <f t="shared" si="4"/>
        <v>-37500</v>
      </c>
      <c r="M23" s="34">
        <f>$AA$23/12</f>
        <v>-37500</v>
      </c>
      <c r="N23" s="2">
        <f t="shared" si="5"/>
        <v>-37500</v>
      </c>
      <c r="O23" s="34">
        <f>$AA$23/12</f>
        <v>-37500</v>
      </c>
      <c r="P23" s="2">
        <f t="shared" si="6"/>
        <v>-37500</v>
      </c>
      <c r="Q23" s="34">
        <f>$AA$23/12</f>
        <v>-37500</v>
      </c>
      <c r="R23" s="2">
        <f t="shared" si="7"/>
        <v>-37500</v>
      </c>
      <c r="S23" s="34">
        <f>$AA$23/12</f>
        <v>-37500</v>
      </c>
      <c r="T23" s="2">
        <f t="shared" si="8"/>
        <v>-37500</v>
      </c>
      <c r="U23" s="34">
        <f>$AA$23/12</f>
        <v>-37500</v>
      </c>
      <c r="V23" s="2">
        <f t="shared" si="9"/>
        <v>-37500</v>
      </c>
      <c r="W23" s="34">
        <f>$AA$23/12</f>
        <v>-37500</v>
      </c>
      <c r="X23" s="2">
        <f t="shared" si="10"/>
        <v>-37500</v>
      </c>
      <c r="Y23" s="34">
        <f>$AA$23/12</f>
        <v>-37500</v>
      </c>
      <c r="Z23" s="2">
        <f t="shared" si="11"/>
        <v>-37500</v>
      </c>
      <c r="AA23" s="52">
        <f>B41*-1</f>
        <v>-450000</v>
      </c>
      <c r="AB23" s="2">
        <f t="shared" si="12"/>
        <v>-450000</v>
      </c>
    </row>
    <row r="24" spans="1:28" x14ac:dyDescent="0.25">
      <c r="A24" s="2" t="s">
        <v>70</v>
      </c>
      <c r="B24" s="101">
        <v>75</v>
      </c>
      <c r="C24" s="34">
        <f>IF('Data budget'!G1534&lt;0,0,'Data budget'!G1534*Budget!C42/-100/12)</f>
        <v>0</v>
      </c>
      <c r="D24" s="47">
        <f t="shared" si="0"/>
        <v>0</v>
      </c>
      <c r="E24" s="34">
        <f>IF('Data budget'!I1534&lt;0,0,'Data budget'!I1534*Budget!E42/-100/12)</f>
        <v>0</v>
      </c>
      <c r="F24" s="2">
        <f t="shared" si="1"/>
        <v>0</v>
      </c>
      <c r="G24" s="34">
        <f>IF('Data budget'!K1534&lt;0,0,'Data budget'!K1534*Budget!G42/-100/12)</f>
        <v>0</v>
      </c>
      <c r="H24" s="2">
        <f t="shared" si="2"/>
        <v>0</v>
      </c>
      <c r="I24" s="34">
        <f>IF('Data budget'!M1534&lt;0,0,'Data budget'!M1534*Budget!I42/-100/12)</f>
        <v>0</v>
      </c>
      <c r="J24" s="2">
        <f t="shared" si="3"/>
        <v>0</v>
      </c>
      <c r="K24" s="34">
        <f>IF('Data budget'!O1534&lt;0,0,'Data budget'!O1534*Budget!K42/-100/12)</f>
        <v>0</v>
      </c>
      <c r="L24" s="2">
        <f t="shared" si="4"/>
        <v>0</v>
      </c>
      <c r="M24" s="34">
        <f>IF('Data budget'!Q1534&lt;0,0,'Data budget'!Q1534*Budget!M42/-100/12)</f>
        <v>0</v>
      </c>
      <c r="N24" s="2">
        <f t="shared" si="5"/>
        <v>0</v>
      </c>
      <c r="O24" s="34">
        <f>IF('Data budget'!S1534&lt;0,0,'Data budget'!S1534*Budget!O42/-100/12)</f>
        <v>0</v>
      </c>
      <c r="P24" s="2">
        <f t="shared" si="6"/>
        <v>0</v>
      </c>
      <c r="Q24" s="34">
        <f>IF('Data budget'!U1534&lt;0,0,'Data budget'!U1534*Budget!Q42/-100/12)</f>
        <v>0</v>
      </c>
      <c r="R24" s="2">
        <f t="shared" si="7"/>
        <v>0</v>
      </c>
      <c r="S24" s="34">
        <f>IF('Data budget'!W1534&lt;0,0,'Data budget'!W1534*Budget!S42/-100/12)</f>
        <v>0</v>
      </c>
      <c r="T24" s="2">
        <f t="shared" si="8"/>
        <v>0</v>
      </c>
      <c r="U24" s="34">
        <f>IF('Data budget'!Y1534&lt;0,0,'Data budget'!Y1534*Budget!U42/-100/12)</f>
        <v>0</v>
      </c>
      <c r="V24" s="2">
        <f t="shared" si="9"/>
        <v>0</v>
      </c>
      <c r="W24" s="34">
        <f>IF('Data budget'!AA1534&lt;0,0,'Data budget'!AA1534*Budget!W42/-100/12)</f>
        <v>0</v>
      </c>
      <c r="X24" s="2">
        <f t="shared" si="10"/>
        <v>0</v>
      </c>
      <c r="Y24" s="34">
        <f>IF('Data budget'!AC1534&lt;0,0,'Data budget'!AC1534*Budget!Y42/-100/12)</f>
        <v>0</v>
      </c>
      <c r="Z24" s="2">
        <f t="shared" si="11"/>
        <v>0</v>
      </c>
      <c r="AA24" s="34">
        <f>IF('Data budget'!AE1534&lt;0,0,'Data budget'!AE1534*Budget!AA42/-100)</f>
        <v>0</v>
      </c>
      <c r="AB24" s="2">
        <f t="shared" si="12"/>
        <v>0</v>
      </c>
    </row>
    <row r="25" spans="1:28" x14ac:dyDescent="0.25">
      <c r="C25" s="34"/>
      <c r="E25" s="34"/>
      <c r="G25" s="34"/>
      <c r="I25" s="34"/>
      <c r="K25" s="34"/>
      <c r="M25" s="34"/>
      <c r="O25" s="34"/>
      <c r="Q25" s="34"/>
      <c r="S25" s="34"/>
      <c r="U25" s="34"/>
      <c r="W25" s="34"/>
      <c r="Y25" s="34"/>
      <c r="AA25" s="52"/>
    </row>
    <row r="26" spans="1:28" x14ac:dyDescent="0.25">
      <c r="A26" s="2" t="s">
        <v>28</v>
      </c>
      <c r="C26" s="34">
        <f t="shared" ref="C26:AA26" si="13">+SUM(C6:C7)</f>
        <v>0</v>
      </c>
      <c r="D26" s="2">
        <f t="shared" ref="D26" si="14">+SUM(D6:D7)</f>
        <v>0</v>
      </c>
      <c r="E26" s="34">
        <f t="shared" si="13"/>
        <v>0</v>
      </c>
      <c r="F26" s="2">
        <f t="shared" ref="F26" si="15">+SUM(F6:F7)</f>
        <v>0</v>
      </c>
      <c r="G26" s="34">
        <f t="shared" si="13"/>
        <v>0</v>
      </c>
      <c r="H26" s="2">
        <f t="shared" ref="H26" si="16">+SUM(H6:H7)</f>
        <v>0</v>
      </c>
      <c r="I26" s="34">
        <f t="shared" si="13"/>
        <v>0</v>
      </c>
      <c r="J26" s="2">
        <f t="shared" ref="J26" si="17">+SUM(J6:J7)</f>
        <v>0</v>
      </c>
      <c r="K26" s="34">
        <f t="shared" si="13"/>
        <v>0</v>
      </c>
      <c r="L26" s="2">
        <f t="shared" ref="L26" si="18">+SUM(L6:L7)</f>
        <v>0</v>
      </c>
      <c r="M26" s="34">
        <f t="shared" si="13"/>
        <v>0</v>
      </c>
      <c r="N26" s="2">
        <f t="shared" ref="N26" si="19">+SUM(N6:N7)</f>
        <v>0</v>
      </c>
      <c r="O26" s="34">
        <f t="shared" si="13"/>
        <v>0</v>
      </c>
      <c r="P26" s="2">
        <f t="shared" ref="P26" si="20">+SUM(P6:P7)</f>
        <v>0</v>
      </c>
      <c r="Q26" s="34">
        <f t="shared" si="13"/>
        <v>0</v>
      </c>
      <c r="R26" s="2">
        <f t="shared" ref="R26" si="21">+SUM(R6:R7)</f>
        <v>0</v>
      </c>
      <c r="S26" s="34">
        <f t="shared" si="13"/>
        <v>0</v>
      </c>
      <c r="T26" s="2">
        <f t="shared" ref="T26" si="22">+SUM(T6:T7)</f>
        <v>0</v>
      </c>
      <c r="U26" s="34">
        <f t="shared" si="13"/>
        <v>0</v>
      </c>
      <c r="V26" s="2">
        <f t="shared" ref="V26" si="23">+SUM(V6:V7)</f>
        <v>0</v>
      </c>
      <c r="W26" s="34">
        <f t="shared" si="13"/>
        <v>0</v>
      </c>
      <c r="X26" s="2">
        <f t="shared" ref="X26" si="24">+SUM(X6:X7)</f>
        <v>0</v>
      </c>
      <c r="Y26" s="34">
        <f t="shared" si="13"/>
        <v>0</v>
      </c>
      <c r="Z26" s="2">
        <f t="shared" ref="Z26" si="25">+SUM(Z6:Z7)</f>
        <v>0</v>
      </c>
      <c r="AA26" s="52">
        <f t="shared" si="13"/>
        <v>0</v>
      </c>
      <c r="AB26" s="2">
        <f t="shared" ref="AB26" si="26">+SUM(AB6:AB7)</f>
        <v>0</v>
      </c>
    </row>
    <row r="27" spans="1:28" x14ac:dyDescent="0.25">
      <c r="A27" s="2" t="s">
        <v>29</v>
      </c>
      <c r="C27" s="34">
        <f t="shared" ref="C27:AA27" si="27">SUM(C8:C24)</f>
        <v>-37500</v>
      </c>
      <c r="D27" s="2">
        <f t="shared" ref="D27" si="28">SUM(D8:D24)</f>
        <v>-37500</v>
      </c>
      <c r="E27" s="34">
        <f t="shared" si="27"/>
        <v>-37500</v>
      </c>
      <c r="F27" s="2">
        <f t="shared" ref="F27" si="29">SUM(F8:F24)</f>
        <v>-37500</v>
      </c>
      <c r="G27" s="34">
        <f t="shared" si="27"/>
        <v>-37500</v>
      </c>
      <c r="H27" s="2">
        <f t="shared" ref="H27" si="30">SUM(H8:H24)</f>
        <v>-37500</v>
      </c>
      <c r="I27" s="34">
        <f t="shared" si="27"/>
        <v>-37500</v>
      </c>
      <c r="J27" s="2">
        <f t="shared" ref="J27" si="31">SUM(J8:J24)</f>
        <v>-37500</v>
      </c>
      <c r="K27" s="34">
        <f t="shared" si="27"/>
        <v>-37500</v>
      </c>
      <c r="L27" s="2">
        <f t="shared" ref="L27" si="32">SUM(L8:L24)</f>
        <v>-37500</v>
      </c>
      <c r="M27" s="34">
        <f t="shared" si="27"/>
        <v>-37500</v>
      </c>
      <c r="N27" s="2">
        <f t="shared" ref="N27" si="33">SUM(N8:N24)</f>
        <v>-37500</v>
      </c>
      <c r="O27" s="34">
        <f t="shared" si="27"/>
        <v>-37500</v>
      </c>
      <c r="P27" s="2">
        <f t="shared" ref="P27" si="34">SUM(P8:P24)</f>
        <v>-37500</v>
      </c>
      <c r="Q27" s="34">
        <f t="shared" si="27"/>
        <v>-37500</v>
      </c>
      <c r="R27" s="2">
        <f t="shared" ref="R27" si="35">SUM(R8:R24)</f>
        <v>-37500</v>
      </c>
      <c r="S27" s="34">
        <f t="shared" si="27"/>
        <v>-37500</v>
      </c>
      <c r="T27" s="2">
        <f t="shared" ref="T27" si="36">SUM(T8:T24)</f>
        <v>-37500</v>
      </c>
      <c r="U27" s="34">
        <f t="shared" si="27"/>
        <v>-37500</v>
      </c>
      <c r="V27" s="2">
        <f t="shared" ref="V27" si="37">SUM(V8:V24)</f>
        <v>-37500</v>
      </c>
      <c r="W27" s="34">
        <f t="shared" si="27"/>
        <v>-37500</v>
      </c>
      <c r="X27" s="2">
        <f t="shared" ref="X27" si="38">SUM(X8:X24)</f>
        <v>-37500</v>
      </c>
      <c r="Y27" s="34">
        <f t="shared" si="27"/>
        <v>-37500</v>
      </c>
      <c r="Z27" s="2">
        <f t="shared" ref="Z27" si="39">SUM(Z8:Z24)</f>
        <v>-37500</v>
      </c>
      <c r="AA27" s="52">
        <f t="shared" si="27"/>
        <v>-450000</v>
      </c>
      <c r="AB27" s="2">
        <f t="shared" ref="AB27" si="40">SUM(AB8:AB24)</f>
        <v>-450000</v>
      </c>
    </row>
    <row r="28" spans="1:28" x14ac:dyDescent="0.25">
      <c r="C28" s="34"/>
      <c r="E28" s="34"/>
      <c r="G28" s="34"/>
      <c r="I28" s="34"/>
      <c r="K28" s="34"/>
      <c r="M28" s="34"/>
      <c r="O28" s="34"/>
      <c r="Q28" s="34"/>
      <c r="S28" s="34"/>
      <c r="U28" s="34"/>
      <c r="W28" s="34"/>
      <c r="Y28" s="34"/>
      <c r="AA28" s="52"/>
    </row>
    <row r="29" spans="1:28" x14ac:dyDescent="0.25">
      <c r="A29" s="2" t="s">
        <v>30</v>
      </c>
      <c r="C29" s="34">
        <f>C26+C27</f>
        <v>-37500</v>
      </c>
      <c r="D29" s="2">
        <f>D26+D27</f>
        <v>-37500</v>
      </c>
      <c r="E29" s="34">
        <f t="shared" ref="E29:AA29" si="41">E26+E27</f>
        <v>-37500</v>
      </c>
      <c r="F29" s="2">
        <f t="shared" ref="F29" si="42">F26+F27</f>
        <v>-37500</v>
      </c>
      <c r="G29" s="34">
        <f t="shared" si="41"/>
        <v>-37500</v>
      </c>
      <c r="H29" s="2">
        <f t="shared" ref="H29" si="43">H26+H27</f>
        <v>-37500</v>
      </c>
      <c r="I29" s="34">
        <f t="shared" si="41"/>
        <v>-37500</v>
      </c>
      <c r="J29" s="2">
        <f t="shared" ref="J29" si="44">J26+J27</f>
        <v>-37500</v>
      </c>
      <c r="K29" s="34">
        <f t="shared" si="41"/>
        <v>-37500</v>
      </c>
      <c r="L29" s="2">
        <f t="shared" ref="L29" si="45">L26+L27</f>
        <v>-37500</v>
      </c>
      <c r="M29" s="34">
        <f t="shared" si="41"/>
        <v>-37500</v>
      </c>
      <c r="N29" s="2">
        <f t="shared" ref="N29" si="46">N26+N27</f>
        <v>-37500</v>
      </c>
      <c r="O29" s="34">
        <f t="shared" si="41"/>
        <v>-37500</v>
      </c>
      <c r="P29" s="2">
        <f t="shared" ref="P29" si="47">P26+P27</f>
        <v>-37500</v>
      </c>
      <c r="Q29" s="34">
        <f t="shared" si="41"/>
        <v>-37500</v>
      </c>
      <c r="R29" s="2">
        <f t="shared" ref="R29" si="48">R26+R27</f>
        <v>-37500</v>
      </c>
      <c r="S29" s="34">
        <f>S26+S27</f>
        <v>-37500</v>
      </c>
      <c r="T29" s="2">
        <f>T26+T27</f>
        <v>-37500</v>
      </c>
      <c r="U29" s="34">
        <f t="shared" si="41"/>
        <v>-37500</v>
      </c>
      <c r="V29" s="2">
        <f t="shared" ref="V29" si="49">V26+V27</f>
        <v>-37500</v>
      </c>
      <c r="W29" s="34">
        <f t="shared" si="41"/>
        <v>-37500</v>
      </c>
      <c r="X29" s="2">
        <f t="shared" ref="X29" si="50">X26+X27</f>
        <v>-37500</v>
      </c>
      <c r="Y29" s="34">
        <f t="shared" si="41"/>
        <v>-37500</v>
      </c>
      <c r="Z29" s="2">
        <f t="shared" ref="Z29" si="51">Z26+Z27</f>
        <v>-37500</v>
      </c>
      <c r="AA29" s="52">
        <f t="shared" si="41"/>
        <v>-450000</v>
      </c>
      <c r="AB29" s="2">
        <f t="shared" ref="AB29" si="52">AB26+AB27</f>
        <v>-450000</v>
      </c>
    </row>
    <row r="30" spans="1:28" x14ac:dyDescent="0.25">
      <c r="A30" s="2" t="s">
        <v>33</v>
      </c>
      <c r="C30" s="34">
        <f>C27+C7</f>
        <v>-37500</v>
      </c>
      <c r="D30" s="90">
        <f>D27+D7</f>
        <v>-37500</v>
      </c>
      <c r="E30" s="34">
        <f t="shared" ref="E30:AA30" si="53">E27+E7</f>
        <v>-37500</v>
      </c>
      <c r="F30" s="2">
        <f t="shared" ref="F30" si="54">F27+F7</f>
        <v>-37500</v>
      </c>
      <c r="G30" s="34">
        <f t="shared" si="53"/>
        <v>-37500</v>
      </c>
      <c r="H30" s="2">
        <f t="shared" ref="H30" si="55">H27+H7</f>
        <v>-37500</v>
      </c>
      <c r="I30" s="34">
        <f t="shared" si="53"/>
        <v>-37500</v>
      </c>
      <c r="J30" s="2">
        <f t="shared" ref="J30" si="56">J27+J7</f>
        <v>-37500</v>
      </c>
      <c r="K30" s="34">
        <f t="shared" si="53"/>
        <v>-37500</v>
      </c>
      <c r="L30" s="2">
        <f t="shared" ref="L30" si="57">L27+L7</f>
        <v>-37500</v>
      </c>
      <c r="M30" s="34">
        <f t="shared" si="53"/>
        <v>-37500</v>
      </c>
      <c r="N30" s="2">
        <f t="shared" ref="N30" si="58">N27+N7</f>
        <v>-37500</v>
      </c>
      <c r="O30" s="34">
        <f t="shared" si="53"/>
        <v>-37500</v>
      </c>
      <c r="P30" s="2">
        <f t="shared" ref="P30" si="59">P27+P7</f>
        <v>-37500</v>
      </c>
      <c r="Q30" s="34">
        <f t="shared" si="53"/>
        <v>-37500</v>
      </c>
      <c r="R30" s="2">
        <f t="shared" ref="R30" si="60">R27+R7</f>
        <v>-37500</v>
      </c>
      <c r="S30" s="34">
        <f t="shared" si="53"/>
        <v>-37500</v>
      </c>
      <c r="T30" s="2">
        <f t="shared" ref="T30" si="61">T27+T7</f>
        <v>-37500</v>
      </c>
      <c r="U30" s="34">
        <f t="shared" si="53"/>
        <v>-37500</v>
      </c>
      <c r="V30" s="2">
        <f t="shared" ref="V30" si="62">V27+V7</f>
        <v>-37500</v>
      </c>
      <c r="W30" s="34">
        <f t="shared" si="53"/>
        <v>-37500</v>
      </c>
      <c r="X30" s="2">
        <f t="shared" ref="X30" si="63">X27+X7</f>
        <v>-37500</v>
      </c>
      <c r="Y30" s="34">
        <f t="shared" si="53"/>
        <v>-37500</v>
      </c>
      <c r="Z30" s="2">
        <f t="shared" ref="Z30" si="64">Z27+Z7</f>
        <v>-37500</v>
      </c>
      <c r="AA30" s="52">
        <f t="shared" si="53"/>
        <v>-450000</v>
      </c>
      <c r="AB30" s="2">
        <f t="shared" ref="AB30" si="65">AB27+AB7</f>
        <v>-450000</v>
      </c>
    </row>
    <row r="31" spans="1:28" x14ac:dyDescent="0.25">
      <c r="A31" s="2" t="s">
        <v>54</v>
      </c>
      <c r="C31" s="34">
        <f>C30</f>
        <v>-37500</v>
      </c>
      <c r="D31" s="2">
        <f>D30</f>
        <v>-37500</v>
      </c>
      <c r="E31" s="34">
        <f t="shared" ref="E31:X31" si="66">C31+E30</f>
        <v>-75000</v>
      </c>
      <c r="F31" s="2">
        <f t="shared" si="66"/>
        <v>-75000</v>
      </c>
      <c r="G31" s="34">
        <f t="shared" si="66"/>
        <v>-112500</v>
      </c>
      <c r="H31" s="2">
        <f t="shared" si="66"/>
        <v>-112500</v>
      </c>
      <c r="I31" s="34">
        <f t="shared" si="66"/>
        <v>-150000</v>
      </c>
      <c r="J31" s="2">
        <f t="shared" si="66"/>
        <v>-150000</v>
      </c>
      <c r="K31" s="34">
        <f t="shared" si="66"/>
        <v>-187500</v>
      </c>
      <c r="L31" s="2">
        <f t="shared" si="66"/>
        <v>-187500</v>
      </c>
      <c r="M31" s="34">
        <f t="shared" si="66"/>
        <v>-225000</v>
      </c>
      <c r="N31" s="2">
        <f t="shared" si="66"/>
        <v>-225000</v>
      </c>
      <c r="O31" s="34">
        <f t="shared" si="66"/>
        <v>-262500</v>
      </c>
      <c r="P31" s="2">
        <f t="shared" si="66"/>
        <v>-262500</v>
      </c>
      <c r="Q31" s="34">
        <f t="shared" si="66"/>
        <v>-300000</v>
      </c>
      <c r="R31" s="2">
        <f t="shared" si="66"/>
        <v>-300000</v>
      </c>
      <c r="S31" s="34">
        <f t="shared" si="66"/>
        <v>-337500</v>
      </c>
      <c r="T31" s="2">
        <f t="shared" si="66"/>
        <v>-337500</v>
      </c>
      <c r="U31" s="34">
        <f t="shared" si="66"/>
        <v>-375000</v>
      </c>
      <c r="V31" s="2">
        <f t="shared" si="66"/>
        <v>-375000</v>
      </c>
      <c r="W31" s="34">
        <f t="shared" si="66"/>
        <v>-412500</v>
      </c>
      <c r="X31" s="2">
        <f t="shared" si="66"/>
        <v>-412500</v>
      </c>
      <c r="Y31" s="34">
        <f t="shared" ref="Y31:Z31" si="67">W31+Y30</f>
        <v>-450000</v>
      </c>
      <c r="Z31" s="2">
        <f t="shared" si="67"/>
        <v>-450000</v>
      </c>
      <c r="AA31" s="52"/>
    </row>
    <row r="33" spans="1:28" ht="18.75" x14ac:dyDescent="0.3">
      <c r="A33" s="17" t="s">
        <v>44</v>
      </c>
      <c r="B33" s="17"/>
      <c r="C33" s="29" t="s">
        <v>11</v>
      </c>
      <c r="D33" s="29"/>
      <c r="E33" s="29" t="s">
        <v>12</v>
      </c>
      <c r="F33" s="29"/>
      <c r="G33" s="29" t="s">
        <v>13</v>
      </c>
      <c r="H33" s="29"/>
      <c r="I33" s="29" t="s">
        <v>14</v>
      </c>
      <c r="J33" s="29"/>
      <c r="K33" s="29" t="s">
        <v>0</v>
      </c>
      <c r="L33" s="29"/>
      <c r="M33" s="29" t="s">
        <v>15</v>
      </c>
      <c r="N33" s="29"/>
      <c r="O33" s="29" t="s">
        <v>16</v>
      </c>
      <c r="P33" s="29"/>
      <c r="Q33" s="29" t="s">
        <v>17</v>
      </c>
      <c r="R33" s="29"/>
      <c r="S33" s="29" t="s">
        <v>18</v>
      </c>
      <c r="T33" s="29"/>
      <c r="U33" s="29" t="s">
        <v>19</v>
      </c>
      <c r="V33" s="29"/>
      <c r="W33" s="29" t="s">
        <v>20</v>
      </c>
      <c r="X33" s="29"/>
      <c r="Y33" s="29" t="s">
        <v>21</v>
      </c>
      <c r="Z33" s="29"/>
      <c r="AA33" s="29" t="s">
        <v>1</v>
      </c>
    </row>
    <row r="34" spans="1:28" x14ac:dyDescent="0.25">
      <c r="A34" s="2" t="s">
        <v>32</v>
      </c>
      <c r="C34" s="3"/>
      <c r="D34" s="3" t="e">
        <f t="shared" ref="D34:V34" si="68">D30/D3</f>
        <v>#DIV/0!</v>
      </c>
      <c r="E34" s="3"/>
      <c r="F34" s="3" t="e">
        <f t="shared" ref="F34:H34" si="69">F30/F3</f>
        <v>#DIV/0!</v>
      </c>
      <c r="G34" s="3"/>
      <c r="H34" s="3" t="e">
        <f t="shared" si="69"/>
        <v>#DIV/0!</v>
      </c>
      <c r="I34" s="3"/>
      <c r="J34" s="3" t="e">
        <f t="shared" si="68"/>
        <v>#DIV/0!</v>
      </c>
      <c r="K34" s="3"/>
      <c r="L34" s="3" t="e">
        <f t="shared" ref="L34:N34" si="70">L30/L3</f>
        <v>#DIV/0!</v>
      </c>
      <c r="M34" s="3"/>
      <c r="N34" s="3" t="e">
        <f t="shared" si="70"/>
        <v>#DIV/0!</v>
      </c>
      <c r="O34" s="3"/>
      <c r="P34" s="3" t="e">
        <f t="shared" si="68"/>
        <v>#DIV/0!</v>
      </c>
      <c r="Q34" s="3"/>
      <c r="R34" s="3" t="e">
        <f t="shared" ref="R34:T34" si="71">R30/R3</f>
        <v>#DIV/0!</v>
      </c>
      <c r="S34" s="3"/>
      <c r="T34" s="3" t="e">
        <f t="shared" si="71"/>
        <v>#DIV/0!</v>
      </c>
      <c r="U34" s="3"/>
      <c r="V34" s="3" t="e">
        <f t="shared" si="68"/>
        <v>#DIV/0!</v>
      </c>
      <c r="W34" s="3"/>
      <c r="X34" s="3" t="e">
        <f t="shared" ref="X34:AB34" si="72">X30/X3</f>
        <v>#DIV/0!</v>
      </c>
      <c r="Y34" s="3"/>
      <c r="Z34" s="3" t="e">
        <f t="shared" si="72"/>
        <v>#DIV/0!</v>
      </c>
      <c r="AA34" s="3"/>
      <c r="AB34" s="3" t="e">
        <f t="shared" si="72"/>
        <v>#DIV/0!</v>
      </c>
    </row>
    <row r="35" spans="1:28" x14ac:dyDescent="0.25">
      <c r="A35" s="2" t="s">
        <v>52</v>
      </c>
      <c r="C35" s="3"/>
      <c r="D35" s="3" t="e">
        <f t="shared" ref="D35:V35" si="73">D31/D4</f>
        <v>#DIV/0!</v>
      </c>
      <c r="E35" s="3"/>
      <c r="F35" s="3" t="e">
        <f t="shared" ref="F35:H35" si="74">F31/F4</f>
        <v>#DIV/0!</v>
      </c>
      <c r="G35" s="3"/>
      <c r="H35" s="3" t="e">
        <f t="shared" si="74"/>
        <v>#DIV/0!</v>
      </c>
      <c r="I35" s="3"/>
      <c r="J35" s="3" t="e">
        <f t="shared" si="73"/>
        <v>#DIV/0!</v>
      </c>
      <c r="K35" s="3"/>
      <c r="L35" s="3" t="e">
        <f t="shared" ref="L35:N35" si="75">L31/L4</f>
        <v>#DIV/0!</v>
      </c>
      <c r="M35" s="3"/>
      <c r="N35" s="3" t="e">
        <f t="shared" si="75"/>
        <v>#DIV/0!</v>
      </c>
      <c r="O35" s="3"/>
      <c r="P35" s="3" t="e">
        <f t="shared" si="73"/>
        <v>#DIV/0!</v>
      </c>
      <c r="Q35" s="3"/>
      <c r="R35" s="3" t="e">
        <f t="shared" ref="R35:T35" si="76">R31/R4</f>
        <v>#DIV/0!</v>
      </c>
      <c r="S35" s="3"/>
      <c r="T35" s="3" t="e">
        <f t="shared" si="76"/>
        <v>#DIV/0!</v>
      </c>
      <c r="U35" s="3"/>
      <c r="V35" s="3" t="e">
        <f t="shared" si="73"/>
        <v>#DIV/0!</v>
      </c>
      <c r="W35" s="3"/>
      <c r="X35" s="3" t="e">
        <f t="shared" ref="X35:Z35" si="77">X31/X4</f>
        <v>#DIV/0!</v>
      </c>
      <c r="Y35" s="3"/>
      <c r="Z35" s="3" t="e">
        <f t="shared" si="77"/>
        <v>#DIV/0!</v>
      </c>
      <c r="AA35" s="3"/>
    </row>
    <row r="36" spans="1:28" x14ac:dyDescent="0.25">
      <c r="A36" s="2" t="s">
        <v>34</v>
      </c>
      <c r="C36" s="81" t="e">
        <f t="shared" ref="C36:AA36" si="78">C6/C3</f>
        <v>#DIV/0!</v>
      </c>
      <c r="D36" s="81"/>
      <c r="E36" s="81" t="e">
        <f t="shared" si="78"/>
        <v>#DIV/0!</v>
      </c>
      <c r="F36" s="81"/>
      <c r="G36" s="81" t="e">
        <f t="shared" si="78"/>
        <v>#DIV/0!</v>
      </c>
      <c r="H36" s="81"/>
      <c r="I36" s="81" t="e">
        <f t="shared" si="78"/>
        <v>#DIV/0!</v>
      </c>
      <c r="J36" s="81"/>
      <c r="K36" s="81" t="e">
        <f t="shared" si="78"/>
        <v>#DIV/0!</v>
      </c>
      <c r="L36" s="81"/>
      <c r="M36" s="81" t="e">
        <f t="shared" si="78"/>
        <v>#DIV/0!</v>
      </c>
      <c r="N36" s="81"/>
      <c r="O36" s="81" t="e">
        <f t="shared" si="78"/>
        <v>#DIV/0!</v>
      </c>
      <c r="P36" s="81"/>
      <c r="Q36" s="81" t="e">
        <f t="shared" si="78"/>
        <v>#DIV/0!</v>
      </c>
      <c r="R36" s="81"/>
      <c r="S36" s="81" t="e">
        <f t="shared" si="78"/>
        <v>#DIV/0!</v>
      </c>
      <c r="T36" s="81"/>
      <c r="U36" s="81" t="e">
        <f t="shared" si="78"/>
        <v>#DIV/0!</v>
      </c>
      <c r="V36" s="81"/>
      <c r="W36" s="81" t="e">
        <f t="shared" si="78"/>
        <v>#DIV/0!</v>
      </c>
      <c r="X36" s="81"/>
      <c r="Y36" s="81" t="e">
        <f t="shared" si="78"/>
        <v>#DIV/0!</v>
      </c>
      <c r="Z36" s="81"/>
      <c r="AA36" s="81" t="e">
        <f t="shared" si="78"/>
        <v>#DIV/0!</v>
      </c>
      <c r="AB36" s="26"/>
    </row>
    <row r="37" spans="1:28" x14ac:dyDescent="0.25">
      <c r="A37" s="2" t="s">
        <v>104</v>
      </c>
      <c r="C37" s="81" t="e">
        <f>C39/C4</f>
        <v>#DIV/0!</v>
      </c>
      <c r="D37" s="81"/>
      <c r="E37" s="81" t="e">
        <f>E39/E4</f>
        <v>#DIV/0!</v>
      </c>
      <c r="F37" s="81"/>
      <c r="G37" s="81" t="e">
        <f>G39/G4</f>
        <v>#DIV/0!</v>
      </c>
      <c r="H37" s="81"/>
      <c r="I37" s="81" t="e">
        <f>I39/I4</f>
        <v>#DIV/0!</v>
      </c>
      <c r="J37" s="81"/>
      <c r="K37" s="81" t="e">
        <f>K39/K4</f>
        <v>#DIV/0!</v>
      </c>
      <c r="L37" s="81"/>
      <c r="M37" s="81" t="e">
        <f>M39/M4</f>
        <v>#DIV/0!</v>
      </c>
      <c r="N37" s="81"/>
      <c r="O37" s="81" t="e">
        <f>O39/O4</f>
        <v>#DIV/0!</v>
      </c>
      <c r="P37" s="81"/>
      <c r="Q37" s="81" t="e">
        <f>Q39/Q4</f>
        <v>#DIV/0!</v>
      </c>
      <c r="R37" s="81"/>
      <c r="S37" s="81" t="e">
        <f>S39/S4</f>
        <v>#DIV/0!</v>
      </c>
      <c r="T37" s="81"/>
      <c r="U37" s="81" t="e">
        <f>U39/U4</f>
        <v>#DIV/0!</v>
      </c>
      <c r="V37" s="81"/>
      <c r="W37" s="81" t="e">
        <f>W39/W4</f>
        <v>#DIV/0!</v>
      </c>
      <c r="X37" s="81"/>
      <c r="Y37" s="81" t="e">
        <f>Y39/Y4</f>
        <v>#DIV/0!</v>
      </c>
      <c r="Z37" s="81"/>
      <c r="AA37" s="81"/>
      <c r="AB37" s="26"/>
    </row>
    <row r="38" spans="1:28" x14ac:dyDescent="0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26"/>
    </row>
    <row r="39" spans="1:28" x14ac:dyDescent="0.25">
      <c r="A39" s="2" t="s">
        <v>105</v>
      </c>
      <c r="C39" s="15">
        <f>C6</f>
        <v>0</v>
      </c>
      <c r="D39" s="15"/>
      <c r="E39" s="15">
        <f>C39+E6</f>
        <v>0</v>
      </c>
      <c r="F39" s="15"/>
      <c r="G39" s="15">
        <f>E39+G6</f>
        <v>0</v>
      </c>
      <c r="H39" s="15"/>
      <c r="I39" s="15">
        <f>G39+I6</f>
        <v>0</v>
      </c>
      <c r="J39" s="15"/>
      <c r="K39" s="15">
        <f>I39+K6</f>
        <v>0</v>
      </c>
      <c r="L39" s="15"/>
      <c r="M39" s="15">
        <f>K39+M6</f>
        <v>0</v>
      </c>
      <c r="N39" s="15"/>
      <c r="O39" s="15">
        <f>M39+O6</f>
        <v>0</v>
      </c>
      <c r="P39" s="15"/>
      <c r="Q39" s="15">
        <f>O39+Q6</f>
        <v>0</v>
      </c>
      <c r="R39" s="15"/>
      <c r="S39" s="15">
        <f>Q39+S6</f>
        <v>0</v>
      </c>
      <c r="T39" s="15"/>
      <c r="U39" s="15">
        <f>S39+U6</f>
        <v>0</v>
      </c>
      <c r="V39" s="15"/>
      <c r="W39" s="15">
        <f>U39+W6</f>
        <v>0</v>
      </c>
      <c r="X39" s="15"/>
      <c r="Y39" s="15">
        <f>W39+Y6</f>
        <v>0</v>
      </c>
      <c r="Z39" s="15"/>
      <c r="AA39" s="15"/>
      <c r="AB39" s="94"/>
    </row>
    <row r="40" spans="1:28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8" x14ac:dyDescent="0.25">
      <c r="A41" s="2" t="s">
        <v>74</v>
      </c>
      <c r="B41" s="26">
        <v>450000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8" x14ac:dyDescent="0.25">
      <c r="A42" s="2" t="s">
        <v>75</v>
      </c>
      <c r="B42" s="70">
        <v>2</v>
      </c>
      <c r="C42" s="70">
        <f>B42</f>
        <v>2</v>
      </c>
      <c r="D42" s="70"/>
      <c r="E42" s="70">
        <f>C42</f>
        <v>2</v>
      </c>
      <c r="F42" s="70"/>
      <c r="G42" s="70">
        <f>E42</f>
        <v>2</v>
      </c>
      <c r="H42" s="70"/>
      <c r="I42" s="70">
        <f>G42</f>
        <v>2</v>
      </c>
      <c r="J42" s="70"/>
      <c r="K42" s="70">
        <f>I42</f>
        <v>2</v>
      </c>
      <c r="L42" s="70"/>
      <c r="M42" s="70">
        <f>K42</f>
        <v>2</v>
      </c>
      <c r="N42" s="70"/>
      <c r="O42" s="70">
        <f>M42</f>
        <v>2</v>
      </c>
      <c r="P42" s="70"/>
      <c r="Q42" s="70">
        <f>O42</f>
        <v>2</v>
      </c>
      <c r="R42" s="70"/>
      <c r="S42" s="70">
        <f>Q42</f>
        <v>2</v>
      </c>
      <c r="T42" s="70"/>
      <c r="U42" s="70">
        <f>S42</f>
        <v>2</v>
      </c>
      <c r="V42" s="70"/>
      <c r="W42" s="70">
        <f>U42</f>
        <v>2</v>
      </c>
      <c r="X42" s="70"/>
      <c r="Y42" s="70">
        <f>W42</f>
        <v>2</v>
      </c>
      <c r="Z42" s="70"/>
      <c r="AA42" s="70">
        <f>Y42</f>
        <v>2</v>
      </c>
      <c r="AB42" s="70"/>
    </row>
    <row r="44" spans="1:28" ht="18.75" x14ac:dyDescent="0.3">
      <c r="A44" s="23" t="s">
        <v>36</v>
      </c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8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8" x14ac:dyDescent="0.25">
      <c r="A46" s="25" t="s">
        <v>42</v>
      </c>
      <c r="B46" s="25"/>
      <c r="C46" s="27" t="s">
        <v>11</v>
      </c>
      <c r="D46" s="27"/>
      <c r="E46" s="27" t="s">
        <v>12</v>
      </c>
      <c r="F46" s="27"/>
      <c r="G46" s="27" t="s">
        <v>13</v>
      </c>
      <c r="H46" s="27"/>
      <c r="I46" s="27" t="s">
        <v>14</v>
      </c>
      <c r="J46" s="27"/>
      <c r="K46" s="27" t="s">
        <v>0</v>
      </c>
      <c r="L46" s="27"/>
      <c r="M46" s="27" t="s">
        <v>15</v>
      </c>
      <c r="N46" s="27"/>
      <c r="O46" s="28" t="s">
        <v>16</v>
      </c>
      <c r="P46" s="28"/>
      <c r="Q46" s="28" t="s">
        <v>17</v>
      </c>
      <c r="R46" s="28"/>
      <c r="S46" s="28" t="s">
        <v>18</v>
      </c>
      <c r="T46" s="28"/>
      <c r="U46" s="28" t="s">
        <v>19</v>
      </c>
      <c r="V46" s="28"/>
      <c r="W46" s="28" t="s">
        <v>20</v>
      </c>
      <c r="X46" s="28"/>
      <c r="Y46" s="28" t="s">
        <v>21</v>
      </c>
      <c r="Z46" s="28"/>
      <c r="AA46" s="29" t="s">
        <v>1</v>
      </c>
    </row>
    <row r="47" spans="1:28" x14ac:dyDescent="0.25">
      <c r="A47" s="2" t="s">
        <v>6</v>
      </c>
      <c r="C47" s="2">
        <f>'Data budget'!G445</f>
        <v>0</v>
      </c>
      <c r="E47" s="2">
        <f>'Data budget'!I445</f>
        <v>0</v>
      </c>
      <c r="G47" s="2">
        <f>'Data budget'!K445</f>
        <v>0</v>
      </c>
      <c r="I47" s="2">
        <f>'Data budget'!M445</f>
        <v>0</v>
      </c>
      <c r="K47" s="2">
        <f>'Data budget'!O445</f>
        <v>0</v>
      </c>
      <c r="M47" s="2">
        <f>'Data budget'!Q445</f>
        <v>0</v>
      </c>
      <c r="O47" s="2">
        <f>'Data budget'!S445</f>
        <v>0</v>
      </c>
      <c r="Q47" s="2">
        <f>'Data budget'!U445</f>
        <v>0</v>
      </c>
      <c r="S47" s="2">
        <f>'Data budget'!W445</f>
        <v>0</v>
      </c>
      <c r="U47" s="2">
        <f>'Data budget'!Y445</f>
        <v>0</v>
      </c>
      <c r="W47" s="2">
        <f>'Data budget'!AA445</f>
        <v>0</v>
      </c>
      <c r="Y47" s="2">
        <f>'Data budget'!AC445</f>
        <v>0</v>
      </c>
      <c r="AA47" s="2">
        <f>'Data budget'!AE445</f>
        <v>0</v>
      </c>
    </row>
    <row r="48" spans="1:28" x14ac:dyDescent="0.25">
      <c r="A48" s="2" t="s">
        <v>3</v>
      </c>
      <c r="C48" s="2">
        <f>'Data budget'!G245</f>
        <v>0</v>
      </c>
      <c r="E48" s="2">
        <f>'Data budget'!I245</f>
        <v>0</v>
      </c>
      <c r="G48" s="2">
        <f>'Data budget'!K245</f>
        <v>0</v>
      </c>
      <c r="I48" s="2">
        <f>'Data budget'!M245</f>
        <v>0</v>
      </c>
      <c r="K48" s="2">
        <f>'Data budget'!O245</f>
        <v>0</v>
      </c>
      <c r="M48" s="2">
        <f>'Data budget'!Q245</f>
        <v>0</v>
      </c>
      <c r="O48" s="2">
        <f>'Data budget'!S245</f>
        <v>0</v>
      </c>
      <c r="Q48" s="2">
        <f>'Data budget'!U245</f>
        <v>0</v>
      </c>
      <c r="S48" s="2">
        <f>'Data budget'!W245</f>
        <v>0</v>
      </c>
      <c r="U48" s="2">
        <f>'Data budget'!Y245</f>
        <v>0</v>
      </c>
      <c r="W48" s="2">
        <f>'Data budget'!AA245</f>
        <v>0</v>
      </c>
      <c r="Y48" s="2">
        <f>'Data budget'!AC245</f>
        <v>0</v>
      </c>
      <c r="AA48" s="2">
        <f>'Data budget'!AE245</f>
        <v>0</v>
      </c>
    </row>
    <row r="49" spans="1:27" x14ac:dyDescent="0.25">
      <c r="A49" s="2" t="s">
        <v>99</v>
      </c>
      <c r="B49" s="9"/>
      <c r="C49" s="2">
        <f>'Data budget'!G479</f>
        <v>0</v>
      </c>
      <c r="E49" s="2">
        <f>'Data budget'!I479</f>
        <v>0</v>
      </c>
      <c r="G49" s="2">
        <f>'Data budget'!K479</f>
        <v>0</v>
      </c>
      <c r="I49" s="2">
        <f>'Data budget'!M479</f>
        <v>0</v>
      </c>
      <c r="K49" s="2">
        <f>'Data budget'!O479</f>
        <v>0</v>
      </c>
      <c r="M49" s="2">
        <f>'Data budget'!Q479</f>
        <v>0</v>
      </c>
      <c r="O49" s="2">
        <f>'Data budget'!S479</f>
        <v>0</v>
      </c>
      <c r="Q49" s="2">
        <f>'Data budget'!U479</f>
        <v>0</v>
      </c>
      <c r="S49" s="2">
        <f>'Data budget'!W479</f>
        <v>0</v>
      </c>
      <c r="U49" s="2">
        <f>'Data budget'!Y479</f>
        <v>0</v>
      </c>
      <c r="W49" s="2">
        <f>'Data budget'!AA479</f>
        <v>0</v>
      </c>
      <c r="Y49" s="2">
        <f>'Data budget'!AC479</f>
        <v>0</v>
      </c>
      <c r="AA49" s="2">
        <f>'Data budget'!AE479</f>
        <v>0</v>
      </c>
    </row>
    <row r="50" spans="1:27" x14ac:dyDescent="0.25">
      <c r="A50" s="2" t="s">
        <v>7</v>
      </c>
      <c r="C50" s="2">
        <f>'Data budget'!G503</f>
        <v>0</v>
      </c>
      <c r="E50" s="2">
        <f>'Data budget'!I503</f>
        <v>0</v>
      </c>
      <c r="G50" s="2">
        <f>'Data budget'!K503</f>
        <v>0</v>
      </c>
      <c r="I50" s="2">
        <f>'Data budget'!M503</f>
        <v>0</v>
      </c>
      <c r="K50" s="2">
        <f>'Data budget'!O503</f>
        <v>0</v>
      </c>
      <c r="M50" s="2">
        <f>'Data budget'!Q503</f>
        <v>0</v>
      </c>
      <c r="O50" s="2">
        <f>'Data budget'!S503</f>
        <v>0</v>
      </c>
      <c r="Q50" s="2">
        <f>'Data budget'!U503</f>
        <v>0</v>
      </c>
      <c r="S50" s="2">
        <f>'Data budget'!W503</f>
        <v>0</v>
      </c>
      <c r="U50" s="2">
        <f>'Data budget'!Y503</f>
        <v>0</v>
      </c>
      <c r="W50" s="2">
        <f>'Data budget'!AA503</f>
        <v>0</v>
      </c>
      <c r="Y50" s="2">
        <f>'Data budget'!AC503</f>
        <v>0</v>
      </c>
      <c r="AA50" s="2">
        <f>'Data budget'!AE503</f>
        <v>0</v>
      </c>
    </row>
    <row r="51" spans="1:27" x14ac:dyDescent="0.25">
      <c r="A51" s="2" t="s">
        <v>41</v>
      </c>
      <c r="C51" s="2">
        <f>'Data budget'!G519</f>
        <v>0</v>
      </c>
      <c r="E51" s="2">
        <f>'Data budget'!I519</f>
        <v>0</v>
      </c>
      <c r="G51" s="2">
        <f>'Data budget'!K519</f>
        <v>0</v>
      </c>
      <c r="I51" s="2">
        <f>'Data budget'!M519</f>
        <v>0</v>
      </c>
      <c r="K51" s="2">
        <f>'Data budget'!O519</f>
        <v>0</v>
      </c>
      <c r="M51" s="2">
        <f>'Data budget'!Q519</f>
        <v>0</v>
      </c>
      <c r="O51" s="2">
        <f>'Data budget'!S519</f>
        <v>0</v>
      </c>
      <c r="Q51" s="2">
        <f>'Data budget'!U519</f>
        <v>0</v>
      </c>
      <c r="S51" s="2">
        <f>'Data budget'!W519</f>
        <v>0</v>
      </c>
      <c r="U51" s="2">
        <f>'Data budget'!Y519</f>
        <v>0</v>
      </c>
      <c r="W51" s="2">
        <f>'Data budget'!AA519</f>
        <v>0</v>
      </c>
      <c r="Y51" s="2">
        <f>'Data budget'!AC519</f>
        <v>0</v>
      </c>
      <c r="AA51" s="2">
        <f>'Data budget'!AE519</f>
        <v>0</v>
      </c>
    </row>
    <row r="52" spans="1:27" x14ac:dyDescent="0.25">
      <c r="A52" s="2" t="s">
        <v>58</v>
      </c>
      <c r="C52" s="2">
        <f>C10+C17+C18+C48</f>
        <v>0</v>
      </c>
      <c r="E52" s="2">
        <f>E10+E17+E18+E48</f>
        <v>0</v>
      </c>
      <c r="G52" s="2">
        <f>G10+G17+G18+G48</f>
        <v>0</v>
      </c>
      <c r="I52" s="2">
        <f>I10+I17+I18+I48</f>
        <v>0</v>
      </c>
      <c r="K52" s="2">
        <f>K10+K17+K18+K48</f>
        <v>0</v>
      </c>
      <c r="M52" s="2">
        <f>M10+M17+M18+M48</f>
        <v>0</v>
      </c>
      <c r="O52" s="2">
        <f>O10+O17+O18+O48</f>
        <v>0</v>
      </c>
      <c r="Q52" s="2">
        <f>Q10+Q17+Q18+Q48</f>
        <v>0</v>
      </c>
      <c r="S52" s="2">
        <f>S10+S17+S18+S48</f>
        <v>0</v>
      </c>
      <c r="U52" s="2">
        <f>U10+U17+U18+U48</f>
        <v>0</v>
      </c>
      <c r="W52" s="2">
        <f>W10+W17+W18+W48</f>
        <v>0</v>
      </c>
      <c r="Y52" s="2">
        <f>Y10+Y17+Y18+Y48</f>
        <v>0</v>
      </c>
      <c r="AA52" s="2">
        <f>AA10+AA17+AA18+AA48</f>
        <v>0</v>
      </c>
    </row>
    <row r="54" spans="1:27" ht="18.75" x14ac:dyDescent="0.3">
      <c r="A54" s="23" t="s">
        <v>50</v>
      </c>
      <c r="B54" s="2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7" x14ac:dyDescent="0.25">
      <c r="A55" s="25"/>
      <c r="B55" s="25"/>
      <c r="C55" s="27" t="s">
        <v>11</v>
      </c>
      <c r="D55" s="27"/>
      <c r="E55" s="27" t="s">
        <v>12</v>
      </c>
      <c r="F55" s="27"/>
      <c r="G55" s="27" t="s">
        <v>13</v>
      </c>
      <c r="H55" s="27"/>
      <c r="I55" s="27" t="s">
        <v>14</v>
      </c>
      <c r="J55" s="27"/>
      <c r="K55" s="27" t="s">
        <v>0</v>
      </c>
      <c r="L55" s="27"/>
      <c r="M55" s="27" t="s">
        <v>15</v>
      </c>
      <c r="N55" s="27"/>
      <c r="O55" s="28" t="s">
        <v>16</v>
      </c>
      <c r="P55" s="28"/>
      <c r="Q55" s="28" t="s">
        <v>17</v>
      </c>
      <c r="R55" s="28"/>
      <c r="S55" s="28" t="s">
        <v>18</v>
      </c>
      <c r="T55" s="28"/>
      <c r="U55" s="28" t="s">
        <v>19</v>
      </c>
      <c r="V55" s="28"/>
      <c r="W55" s="28" t="s">
        <v>20</v>
      </c>
      <c r="X55" s="28"/>
      <c r="Y55" s="28" t="s">
        <v>21</v>
      </c>
      <c r="Z55" s="28"/>
    </row>
    <row r="56" spans="1:27" x14ac:dyDescent="0.25">
      <c r="A56" s="2" t="s">
        <v>5</v>
      </c>
      <c r="C56" s="2">
        <f>C12</f>
        <v>0</v>
      </c>
      <c r="E56" s="2">
        <f>E12</f>
        <v>0</v>
      </c>
      <c r="G56" s="2">
        <f>G12</f>
        <v>0</v>
      </c>
      <c r="I56" s="2">
        <f>I12</f>
        <v>0</v>
      </c>
      <c r="K56" s="2">
        <f>K12</f>
        <v>0</v>
      </c>
      <c r="M56" s="2">
        <f>M12</f>
        <v>0</v>
      </c>
      <c r="O56" s="2">
        <f>O12</f>
        <v>0</v>
      </c>
      <c r="Q56" s="2">
        <f>Q12</f>
        <v>0</v>
      </c>
      <c r="S56" s="2">
        <f>S12</f>
        <v>0</v>
      </c>
      <c r="U56" s="2">
        <f>U12</f>
        <v>0</v>
      </c>
      <c r="W56" s="2">
        <f>W12</f>
        <v>0</v>
      </c>
      <c r="Y56" s="2">
        <f>Y12</f>
        <v>0</v>
      </c>
    </row>
    <row r="57" spans="1:27" x14ac:dyDescent="0.25">
      <c r="A57" s="2" t="s">
        <v>35</v>
      </c>
      <c r="C57" s="2">
        <f>C11</f>
        <v>0</v>
      </c>
      <c r="E57" s="2">
        <f>C57+E11</f>
        <v>0</v>
      </c>
      <c r="G57" s="2">
        <f>E57+G11</f>
        <v>0</v>
      </c>
      <c r="I57" s="2">
        <f>G57+I11</f>
        <v>0</v>
      </c>
      <c r="K57" s="2">
        <f>I57+K11</f>
        <v>0</v>
      </c>
      <c r="M57" s="2">
        <f>K57+M11</f>
        <v>0</v>
      </c>
      <c r="O57" s="2">
        <f>M57+O11</f>
        <v>0</v>
      </c>
      <c r="Q57" s="2">
        <f>O57+Q11</f>
        <v>0</v>
      </c>
      <c r="S57" s="2">
        <f>Q57+S11</f>
        <v>0</v>
      </c>
      <c r="U57" s="2">
        <f>S57+U11</f>
        <v>0</v>
      </c>
      <c r="W57" s="2">
        <f>U57+W11</f>
        <v>0</v>
      </c>
      <c r="Y57" s="2">
        <f>W57+Y11</f>
        <v>0</v>
      </c>
    </row>
    <row r="58" spans="1:27" x14ac:dyDescent="0.25">
      <c r="A58" s="2" t="s">
        <v>6</v>
      </c>
      <c r="C58" s="2">
        <f>C47</f>
        <v>0</v>
      </c>
      <c r="E58" s="2">
        <f>C58+E47</f>
        <v>0</v>
      </c>
      <c r="G58" s="2">
        <f>E58+G47</f>
        <v>0</v>
      </c>
      <c r="I58" s="2">
        <f>G58+I47</f>
        <v>0</v>
      </c>
      <c r="K58" s="2">
        <f>I58+K47</f>
        <v>0</v>
      </c>
      <c r="M58" s="2">
        <f>K58+M47</f>
        <v>0</v>
      </c>
      <c r="O58" s="2">
        <f>M58+O47</f>
        <v>0</v>
      </c>
      <c r="Q58" s="2">
        <f>O58+Q47</f>
        <v>0</v>
      </c>
      <c r="S58" s="2">
        <f>Q58+S47</f>
        <v>0</v>
      </c>
      <c r="U58" s="2">
        <f>S58+U47</f>
        <v>0</v>
      </c>
      <c r="W58" s="2">
        <f>U58+W47</f>
        <v>0</v>
      </c>
      <c r="Y58" s="2">
        <f t="shared" ref="Y58" si="79">W58+Y47</f>
        <v>0</v>
      </c>
    </row>
    <row r="59" spans="1:27" x14ac:dyDescent="0.25">
      <c r="A59" s="2" t="s">
        <v>4</v>
      </c>
      <c r="C59" s="2">
        <f>C9</f>
        <v>0</v>
      </c>
      <c r="E59" s="2">
        <f>C59+E9</f>
        <v>0</v>
      </c>
      <c r="G59" s="2">
        <f>E59+G9</f>
        <v>0</v>
      </c>
      <c r="I59" s="2">
        <f>G59+I9</f>
        <v>0</v>
      </c>
      <c r="K59" s="2">
        <f>I59+K9</f>
        <v>0</v>
      </c>
      <c r="M59" s="2">
        <f>K59+M9</f>
        <v>0</v>
      </c>
      <c r="O59" s="2">
        <f>M59+O9</f>
        <v>0</v>
      </c>
      <c r="Q59" s="2">
        <f>O59+Q9</f>
        <v>0</v>
      </c>
      <c r="S59" s="2">
        <f>Q59+S9</f>
        <v>0</v>
      </c>
      <c r="U59" s="2">
        <f>S59+U9</f>
        <v>0</v>
      </c>
      <c r="W59" s="2">
        <f>U59+W9</f>
        <v>0</v>
      </c>
      <c r="Y59" s="2">
        <f>W59+Y9</f>
        <v>0</v>
      </c>
    </row>
    <row r="60" spans="1:27" x14ac:dyDescent="0.25">
      <c r="A60" s="2" t="s">
        <v>38</v>
      </c>
      <c r="C60" s="2">
        <f>C10</f>
        <v>0</v>
      </c>
      <c r="E60" s="2">
        <f>C60+E10</f>
        <v>0</v>
      </c>
      <c r="G60" s="2">
        <f>E60+G10</f>
        <v>0</v>
      </c>
      <c r="I60" s="2">
        <f>G60+I10</f>
        <v>0</v>
      </c>
      <c r="K60" s="2">
        <f>I60+K10</f>
        <v>0</v>
      </c>
      <c r="M60" s="2">
        <f>K60+M10</f>
        <v>0</v>
      </c>
      <c r="O60" s="2">
        <f>M60+O10</f>
        <v>0</v>
      </c>
      <c r="Q60" s="2">
        <f>O60+Q10</f>
        <v>0</v>
      </c>
      <c r="S60" s="2">
        <f>Q60+S10</f>
        <v>0</v>
      </c>
      <c r="U60" s="2">
        <f>S60+U10</f>
        <v>0</v>
      </c>
      <c r="W60" s="2">
        <f>U60+W10</f>
        <v>0</v>
      </c>
      <c r="Y60" s="2">
        <f>W60+Y10</f>
        <v>0</v>
      </c>
    </row>
    <row r="61" spans="1:27" x14ac:dyDescent="0.25">
      <c r="A61" s="2" t="s">
        <v>3</v>
      </c>
      <c r="C61" s="2">
        <f>C48</f>
        <v>0</v>
      </c>
      <c r="E61" s="2">
        <f>C61+E48</f>
        <v>0</v>
      </c>
      <c r="G61" s="2">
        <f>E61+G48</f>
        <v>0</v>
      </c>
      <c r="I61" s="2">
        <f>G61+I48</f>
        <v>0</v>
      </c>
      <c r="K61" s="2">
        <f>I61+K48</f>
        <v>0</v>
      </c>
      <c r="M61" s="2">
        <f>K61+M48</f>
        <v>0</v>
      </c>
      <c r="O61" s="2">
        <f>M61+O48</f>
        <v>0</v>
      </c>
      <c r="Q61" s="2">
        <f>O61+Q48</f>
        <v>0</v>
      </c>
      <c r="S61" s="2">
        <f>Q61+S48</f>
        <v>0</v>
      </c>
      <c r="U61" s="2">
        <f>S61+U48</f>
        <v>0</v>
      </c>
      <c r="W61" s="2">
        <f>U61+W48</f>
        <v>0</v>
      </c>
      <c r="Y61" s="2">
        <f t="shared" ref="Y61" si="80">W61+Y48</f>
        <v>0</v>
      </c>
    </row>
    <row r="62" spans="1:27" x14ac:dyDescent="0.25">
      <c r="A62" s="2" t="s">
        <v>39</v>
      </c>
      <c r="C62" s="2">
        <f>C17</f>
        <v>0</v>
      </c>
      <c r="E62" s="2">
        <f>C62+E17</f>
        <v>0</v>
      </c>
      <c r="G62" s="2">
        <f>E62+G17</f>
        <v>0</v>
      </c>
      <c r="I62" s="2">
        <f>G62+I17</f>
        <v>0</v>
      </c>
      <c r="K62" s="2">
        <f>I62+K17</f>
        <v>0</v>
      </c>
      <c r="M62" s="2">
        <f>K62+M17</f>
        <v>0</v>
      </c>
      <c r="O62" s="2">
        <f>M62+O17</f>
        <v>0</v>
      </c>
      <c r="Q62" s="2">
        <f>O62+Q17</f>
        <v>0</v>
      </c>
      <c r="S62" s="2">
        <f>Q62+S17</f>
        <v>0</v>
      </c>
      <c r="U62" s="2">
        <f>S62+U17</f>
        <v>0</v>
      </c>
      <c r="W62" s="2">
        <f>U62+W17</f>
        <v>0</v>
      </c>
      <c r="Y62" s="2">
        <f>W62+Y17</f>
        <v>0</v>
      </c>
    </row>
    <row r="63" spans="1:27" x14ac:dyDescent="0.25">
      <c r="A63" s="2" t="s">
        <v>99</v>
      </c>
      <c r="B63" s="9"/>
      <c r="C63" s="2">
        <f>C49</f>
        <v>0</v>
      </c>
      <c r="E63" s="2">
        <f>C63+E49</f>
        <v>0</v>
      </c>
      <c r="G63" s="2">
        <f>E63+G49</f>
        <v>0</v>
      </c>
      <c r="I63" s="2">
        <f>G63+I49</f>
        <v>0</v>
      </c>
      <c r="K63" s="2">
        <f>I63+K49</f>
        <v>0</v>
      </c>
      <c r="M63" s="2">
        <f>K63+M49</f>
        <v>0</v>
      </c>
      <c r="O63" s="2">
        <f>M63+O49</f>
        <v>0</v>
      </c>
      <c r="Q63" s="2">
        <f>O63+Q49</f>
        <v>0</v>
      </c>
      <c r="S63" s="2">
        <f>Q63+S49</f>
        <v>0</v>
      </c>
      <c r="U63" s="2">
        <f>S63+U49</f>
        <v>0</v>
      </c>
      <c r="W63" s="2">
        <f>U63+W49</f>
        <v>0</v>
      </c>
      <c r="Y63" s="2">
        <f t="shared" ref="Y63" si="81">W63+Y49</f>
        <v>0</v>
      </c>
    </row>
    <row r="64" spans="1:27" x14ac:dyDescent="0.25">
      <c r="A64" s="2" t="s">
        <v>7</v>
      </c>
      <c r="C64" s="2">
        <f>C50</f>
        <v>0</v>
      </c>
      <c r="E64" s="2">
        <f>C64+E50</f>
        <v>0</v>
      </c>
      <c r="G64" s="2">
        <f>E64+G50</f>
        <v>0</v>
      </c>
      <c r="I64" s="2">
        <f>G64+I50</f>
        <v>0</v>
      </c>
      <c r="K64" s="2">
        <f>I64+K50</f>
        <v>0</v>
      </c>
      <c r="M64" s="2">
        <f>K64+M50</f>
        <v>0</v>
      </c>
      <c r="O64" s="2">
        <f>M64+O50</f>
        <v>0</v>
      </c>
      <c r="Q64" s="2">
        <f>O64+Q50</f>
        <v>0</v>
      </c>
      <c r="S64" s="2">
        <f>Q64+S50</f>
        <v>0</v>
      </c>
      <c r="U64" s="2">
        <f>S64+U50</f>
        <v>0</v>
      </c>
      <c r="W64" s="2">
        <f>U64+W50</f>
        <v>0</v>
      </c>
      <c r="Y64" s="2">
        <f t="shared" ref="Y64" si="82">W64+Y50</f>
        <v>0</v>
      </c>
    </row>
    <row r="65" spans="1:27" x14ac:dyDescent="0.25">
      <c r="A65" s="2" t="s">
        <v>40</v>
      </c>
      <c r="C65" s="2">
        <f>C13</f>
        <v>0</v>
      </c>
      <c r="E65" s="2">
        <f>C65+E13</f>
        <v>0</v>
      </c>
      <c r="G65" s="2">
        <f>E65+G13</f>
        <v>0</v>
      </c>
      <c r="I65" s="2">
        <f>G65+I13</f>
        <v>0</v>
      </c>
      <c r="K65" s="2">
        <f>I65+K13</f>
        <v>0</v>
      </c>
      <c r="M65" s="2">
        <f>K65+M13</f>
        <v>0</v>
      </c>
      <c r="O65" s="2">
        <f>M65+O13</f>
        <v>0</v>
      </c>
      <c r="Q65" s="2">
        <f>O65+Q13</f>
        <v>0</v>
      </c>
      <c r="S65" s="2">
        <f>Q65+S13</f>
        <v>0</v>
      </c>
      <c r="U65" s="2">
        <f>S65+U13</f>
        <v>0</v>
      </c>
      <c r="W65" s="2">
        <f>U65+W13</f>
        <v>0</v>
      </c>
      <c r="Y65" s="2">
        <f>W65+Y13</f>
        <v>0</v>
      </c>
    </row>
    <row r="66" spans="1:27" x14ac:dyDescent="0.25">
      <c r="A66" s="2" t="s">
        <v>41</v>
      </c>
      <c r="C66" s="2">
        <f>C51</f>
        <v>0</v>
      </c>
      <c r="E66" s="2">
        <f>C66+E51</f>
        <v>0</v>
      </c>
      <c r="G66" s="2">
        <f>E66+G51</f>
        <v>0</v>
      </c>
      <c r="I66" s="2">
        <f>G66+I51</f>
        <v>0</v>
      </c>
      <c r="K66" s="2">
        <f>I66+K51</f>
        <v>0</v>
      </c>
      <c r="M66" s="2">
        <f>K66+M51</f>
        <v>0</v>
      </c>
      <c r="O66" s="2">
        <f>M66+O51</f>
        <v>0</v>
      </c>
      <c r="Q66" s="2">
        <f>O66+Q51</f>
        <v>0</v>
      </c>
      <c r="S66" s="2">
        <f>Q66+S51</f>
        <v>0</v>
      </c>
      <c r="U66" s="2">
        <f>S66+U51</f>
        <v>0</v>
      </c>
      <c r="W66" s="2">
        <f>U66+W51</f>
        <v>0</v>
      </c>
      <c r="Y66" s="2">
        <f t="shared" ref="Y66" si="83">W66+Y51</f>
        <v>0</v>
      </c>
    </row>
    <row r="67" spans="1:27" x14ac:dyDescent="0.25">
      <c r="A67" s="2" t="s">
        <v>8</v>
      </c>
      <c r="C67" s="2">
        <f>C15</f>
        <v>0</v>
      </c>
      <c r="E67" s="2">
        <f>C67+E15</f>
        <v>0</v>
      </c>
      <c r="G67" s="2">
        <f>E67+G15</f>
        <v>0</v>
      </c>
      <c r="I67" s="2">
        <f>G67+I15</f>
        <v>0</v>
      </c>
      <c r="K67" s="2">
        <f>I67+K15</f>
        <v>0</v>
      </c>
      <c r="M67" s="2">
        <f>K67+M15</f>
        <v>0</v>
      </c>
      <c r="O67" s="2">
        <f>M67+O15</f>
        <v>0</v>
      </c>
      <c r="Q67" s="2">
        <f>O67+Q15</f>
        <v>0</v>
      </c>
      <c r="S67" s="2">
        <f>Q67+S15</f>
        <v>0</v>
      </c>
      <c r="U67" s="2">
        <f>S67+U15</f>
        <v>0</v>
      </c>
      <c r="W67" s="2">
        <f>U67+W15</f>
        <v>0</v>
      </c>
      <c r="Y67" s="2">
        <f>W67+Y15</f>
        <v>0</v>
      </c>
    </row>
    <row r="68" spans="1:27" x14ac:dyDescent="0.25">
      <c r="A68" s="2" t="s">
        <v>59</v>
      </c>
      <c r="C68" s="2">
        <f>C52</f>
        <v>0</v>
      </c>
      <c r="E68" s="2">
        <f>C68+E52</f>
        <v>0</v>
      </c>
      <c r="G68" s="2">
        <f>E68+G52</f>
        <v>0</v>
      </c>
      <c r="I68" s="2">
        <f>G68+I52</f>
        <v>0</v>
      </c>
      <c r="K68" s="2">
        <f>I68+K52</f>
        <v>0</v>
      </c>
      <c r="M68" s="2">
        <f>K68+M52</f>
        <v>0</v>
      </c>
      <c r="O68" s="2">
        <f>M68+O52</f>
        <v>0</v>
      </c>
      <c r="Q68" s="2">
        <f>O68+Q52</f>
        <v>0</v>
      </c>
      <c r="S68" s="2">
        <f>Q68+S52</f>
        <v>0</v>
      </c>
      <c r="U68" s="2">
        <f>S68+U52</f>
        <v>0</v>
      </c>
      <c r="W68" s="2">
        <f>U68+W52</f>
        <v>0</v>
      </c>
      <c r="Y68" s="2">
        <f t="shared" ref="Y68" si="84">W68+Y52</f>
        <v>0</v>
      </c>
    </row>
    <row r="71" spans="1:27" ht="18.75" x14ac:dyDescent="0.3">
      <c r="A71" s="17" t="s">
        <v>57</v>
      </c>
      <c r="B71" s="17"/>
    </row>
    <row r="72" spans="1:27" ht="18.75" x14ac:dyDescent="0.3">
      <c r="A72" s="17" t="str">
        <f>A1</f>
        <v>Budget-data til dashboard</v>
      </c>
      <c r="B72" s="17"/>
      <c r="C72" s="29" t="s">
        <v>11</v>
      </c>
      <c r="D72" s="29"/>
      <c r="E72" s="29" t="s">
        <v>12</v>
      </c>
      <c r="F72" s="29"/>
      <c r="G72" s="29" t="s">
        <v>13</v>
      </c>
      <c r="H72" s="29"/>
      <c r="I72" s="29" t="s">
        <v>14</v>
      </c>
      <c r="J72" s="29"/>
      <c r="K72" s="29" t="s">
        <v>0</v>
      </c>
      <c r="L72" s="29"/>
      <c r="M72" s="29" t="s">
        <v>15</v>
      </c>
      <c r="N72" s="29"/>
      <c r="O72" s="29" t="s">
        <v>16</v>
      </c>
      <c r="P72" s="29"/>
      <c r="Q72" s="29" t="s">
        <v>17</v>
      </c>
      <c r="R72" s="29"/>
      <c r="S72" s="29" t="s">
        <v>18</v>
      </c>
      <c r="T72" s="29"/>
      <c r="U72" s="29" t="s">
        <v>19</v>
      </c>
      <c r="V72" s="29"/>
      <c r="W72" s="29" t="s">
        <v>20</v>
      </c>
      <c r="X72" s="29"/>
      <c r="Y72" s="29" t="s">
        <v>21</v>
      </c>
      <c r="Z72" s="29"/>
      <c r="AA72" s="29" t="s">
        <v>1</v>
      </c>
    </row>
    <row r="73" spans="1:27" x14ac:dyDescent="0.25">
      <c r="A73" s="4" t="str">
        <f>A2</f>
        <v>Periode: 01.01. - 31.12.2017</v>
      </c>
      <c r="B73" s="4"/>
    </row>
    <row r="74" spans="1:27" x14ac:dyDescent="0.25">
      <c r="A74" s="9" t="str">
        <f t="shared" ref="A74:A79" si="85">A6</f>
        <v>Mælk</v>
      </c>
      <c r="B74" s="9"/>
      <c r="C74" s="2">
        <f t="shared" ref="C74:C89" si="86">ABS(C6)</f>
        <v>0</v>
      </c>
      <c r="E74" s="2">
        <f t="shared" ref="E74:E89" si="87">ABS(E6)</f>
        <v>0</v>
      </c>
      <c r="G74" s="2">
        <f t="shared" ref="G74:G89" si="88">ABS(G6)</f>
        <v>0</v>
      </c>
      <c r="I74" s="2">
        <f t="shared" ref="I74:I89" si="89">ABS(I6)</f>
        <v>0</v>
      </c>
      <c r="K74" s="2">
        <f t="shared" ref="K74:K89" si="90">ABS(K6)</f>
        <v>0</v>
      </c>
      <c r="M74" s="2">
        <f t="shared" ref="M74:M89" si="91">ABS(M6)</f>
        <v>0</v>
      </c>
      <c r="O74" s="2">
        <f t="shared" ref="O74:O89" si="92">ABS(O6)</f>
        <v>0</v>
      </c>
      <c r="Q74" s="2">
        <f t="shared" ref="Q74:Q89" si="93">ABS(Q6)</f>
        <v>0</v>
      </c>
      <c r="S74" s="2">
        <f t="shared" ref="S74:S89" si="94">ABS(S6)</f>
        <v>0</v>
      </c>
      <c r="U74" s="2">
        <f t="shared" ref="U74:U89" si="95">ABS(U6)</f>
        <v>0</v>
      </c>
      <c r="W74" s="2">
        <f t="shared" ref="W74:W89" si="96">ABS(W6)</f>
        <v>0</v>
      </c>
      <c r="Y74" s="2">
        <f t="shared" ref="Y74:Y89" si="97">ABS(Y6)</f>
        <v>0</v>
      </c>
      <c r="AA74" s="2">
        <f t="shared" ref="AA74:AA89" si="98">ABS(AA6)</f>
        <v>0</v>
      </c>
    </row>
    <row r="75" spans="1:27" x14ac:dyDescent="0.25">
      <c r="A75" s="9" t="str">
        <f t="shared" si="85"/>
        <v>Kvæg, salg minus køb</v>
      </c>
      <c r="B75" s="9"/>
      <c r="C75" s="2">
        <f t="shared" si="86"/>
        <v>0</v>
      </c>
      <c r="E75" s="2">
        <f t="shared" si="87"/>
        <v>0</v>
      </c>
      <c r="G75" s="2">
        <f t="shared" si="88"/>
        <v>0</v>
      </c>
      <c r="I75" s="2">
        <f t="shared" si="89"/>
        <v>0</v>
      </c>
      <c r="K75" s="2">
        <f t="shared" si="90"/>
        <v>0</v>
      </c>
      <c r="M75" s="2">
        <f t="shared" si="91"/>
        <v>0</v>
      </c>
      <c r="O75" s="2">
        <f t="shared" si="92"/>
        <v>0</v>
      </c>
      <c r="Q75" s="2">
        <f t="shared" si="93"/>
        <v>0</v>
      </c>
      <c r="S75" s="2">
        <f t="shared" si="94"/>
        <v>0</v>
      </c>
      <c r="U75" s="2">
        <f t="shared" si="95"/>
        <v>0</v>
      </c>
      <c r="W75" s="2">
        <f t="shared" si="96"/>
        <v>0</v>
      </c>
      <c r="Y75" s="2">
        <f t="shared" si="97"/>
        <v>0</v>
      </c>
      <c r="AA75" s="2">
        <f t="shared" si="98"/>
        <v>0</v>
      </c>
    </row>
    <row r="76" spans="1:27" x14ac:dyDescent="0.25">
      <c r="A76" s="9" t="str">
        <f t="shared" si="85"/>
        <v>Foderomkostning</v>
      </c>
      <c r="B76" s="9"/>
      <c r="C76" s="2">
        <f t="shared" si="86"/>
        <v>0</v>
      </c>
      <c r="E76" s="2">
        <f t="shared" si="87"/>
        <v>0</v>
      </c>
      <c r="G76" s="2">
        <f t="shared" si="88"/>
        <v>0</v>
      </c>
      <c r="I76" s="2">
        <f t="shared" si="89"/>
        <v>0</v>
      </c>
      <c r="K76" s="2">
        <f t="shared" si="90"/>
        <v>0</v>
      </c>
      <c r="M76" s="2">
        <f t="shared" si="91"/>
        <v>0</v>
      </c>
      <c r="O76" s="2">
        <f t="shared" si="92"/>
        <v>0</v>
      </c>
      <c r="Q76" s="2">
        <f t="shared" si="93"/>
        <v>0</v>
      </c>
      <c r="S76" s="2">
        <f t="shared" si="94"/>
        <v>0</v>
      </c>
      <c r="U76" s="2">
        <f t="shared" si="95"/>
        <v>0</v>
      </c>
      <c r="W76" s="2">
        <f t="shared" si="96"/>
        <v>0</v>
      </c>
      <c r="Y76" s="2">
        <f t="shared" si="97"/>
        <v>0</v>
      </c>
      <c r="AA76" s="2">
        <f t="shared" si="98"/>
        <v>0</v>
      </c>
    </row>
    <row r="77" spans="1:27" x14ac:dyDescent="0.25">
      <c r="A77" s="9" t="str">
        <f t="shared" si="85"/>
        <v>Dyrlæge og medicin</v>
      </c>
      <c r="B77" s="9"/>
      <c r="C77" s="2">
        <f t="shared" si="86"/>
        <v>0</v>
      </c>
      <c r="E77" s="2">
        <f t="shared" si="87"/>
        <v>0</v>
      </c>
      <c r="G77" s="2">
        <f t="shared" si="88"/>
        <v>0</v>
      </c>
      <c r="I77" s="2">
        <f t="shared" si="89"/>
        <v>0</v>
      </c>
      <c r="K77" s="2">
        <f t="shared" si="90"/>
        <v>0</v>
      </c>
      <c r="M77" s="2">
        <f t="shared" si="91"/>
        <v>0</v>
      </c>
      <c r="O77" s="2">
        <f t="shared" si="92"/>
        <v>0</v>
      </c>
      <c r="Q77" s="2">
        <f t="shared" si="93"/>
        <v>0</v>
      </c>
      <c r="S77" s="2">
        <f t="shared" si="94"/>
        <v>0</v>
      </c>
      <c r="U77" s="2">
        <f t="shared" si="95"/>
        <v>0</v>
      </c>
      <c r="W77" s="2">
        <f t="shared" si="96"/>
        <v>0</v>
      </c>
      <c r="Y77" s="2">
        <f t="shared" si="97"/>
        <v>0</v>
      </c>
      <c r="AA77" s="2">
        <f t="shared" si="98"/>
        <v>0</v>
      </c>
    </row>
    <row r="78" spans="1:27" x14ac:dyDescent="0.25">
      <c r="A78" s="9" t="str">
        <f t="shared" si="85"/>
        <v>Diverse vedr. husdyr</v>
      </c>
      <c r="B78" s="9"/>
      <c r="C78" s="2">
        <f t="shared" si="86"/>
        <v>0</v>
      </c>
      <c r="E78" s="2">
        <f t="shared" si="87"/>
        <v>0</v>
      </c>
      <c r="G78" s="2">
        <f t="shared" si="88"/>
        <v>0</v>
      </c>
      <c r="I78" s="2">
        <f t="shared" si="89"/>
        <v>0</v>
      </c>
      <c r="K78" s="2">
        <f t="shared" si="90"/>
        <v>0</v>
      </c>
      <c r="M78" s="2">
        <f t="shared" si="91"/>
        <v>0</v>
      </c>
      <c r="O78" s="2">
        <f t="shared" si="92"/>
        <v>0</v>
      </c>
      <c r="Q78" s="2">
        <f t="shared" si="93"/>
        <v>0</v>
      </c>
      <c r="S78" s="2">
        <f t="shared" si="94"/>
        <v>0</v>
      </c>
      <c r="U78" s="2">
        <f t="shared" si="95"/>
        <v>0</v>
      </c>
      <c r="W78" s="2">
        <f t="shared" si="96"/>
        <v>0</v>
      </c>
      <c r="Y78" s="2">
        <f t="shared" si="97"/>
        <v>0</v>
      </c>
      <c r="AA78" s="2">
        <f t="shared" si="98"/>
        <v>0</v>
      </c>
    </row>
    <row r="79" spans="1:27" x14ac:dyDescent="0.25">
      <c r="A79" s="9" t="str">
        <f t="shared" si="85"/>
        <v>Energi excl. Brændstof (el)</v>
      </c>
      <c r="B79" s="9"/>
      <c r="C79" s="2">
        <f t="shared" si="86"/>
        <v>0</v>
      </c>
      <c r="E79" s="2">
        <f t="shared" si="87"/>
        <v>0</v>
      </c>
      <c r="G79" s="2">
        <f t="shared" si="88"/>
        <v>0</v>
      </c>
      <c r="I79" s="2">
        <f t="shared" si="89"/>
        <v>0</v>
      </c>
      <c r="K79" s="2">
        <f t="shared" si="90"/>
        <v>0</v>
      </c>
      <c r="M79" s="2">
        <f t="shared" si="91"/>
        <v>0</v>
      </c>
      <c r="O79" s="2">
        <f t="shared" si="92"/>
        <v>0</v>
      </c>
      <c r="Q79" s="2">
        <f t="shared" si="93"/>
        <v>0</v>
      </c>
      <c r="S79" s="2">
        <f t="shared" si="94"/>
        <v>0</v>
      </c>
      <c r="U79" s="2">
        <f t="shared" si="95"/>
        <v>0</v>
      </c>
      <c r="W79" s="2">
        <f t="shared" si="96"/>
        <v>0</v>
      </c>
      <c r="Y79" s="2">
        <f t="shared" si="97"/>
        <v>0</v>
      </c>
      <c r="AA79" s="2">
        <f t="shared" si="98"/>
        <v>0</v>
      </c>
    </row>
    <row r="80" spans="1:27" x14ac:dyDescent="0.25">
      <c r="A80" s="2" t="s">
        <v>5</v>
      </c>
      <c r="B80" s="9"/>
      <c r="C80" s="2">
        <f t="shared" si="86"/>
        <v>0</v>
      </c>
      <c r="E80" s="2">
        <f t="shared" si="87"/>
        <v>0</v>
      </c>
      <c r="G80" s="2">
        <f t="shared" si="88"/>
        <v>0</v>
      </c>
      <c r="I80" s="2">
        <f t="shared" si="89"/>
        <v>0</v>
      </c>
      <c r="K80" s="2">
        <f t="shared" si="90"/>
        <v>0</v>
      </c>
      <c r="M80" s="2">
        <f t="shared" si="91"/>
        <v>0</v>
      </c>
      <c r="O80" s="2">
        <f t="shared" si="92"/>
        <v>0</v>
      </c>
      <c r="Q80" s="2">
        <f t="shared" si="93"/>
        <v>0</v>
      </c>
      <c r="S80" s="2">
        <f t="shared" si="94"/>
        <v>0</v>
      </c>
      <c r="U80" s="2">
        <f t="shared" si="95"/>
        <v>0</v>
      </c>
      <c r="W80" s="2">
        <f t="shared" si="96"/>
        <v>0</v>
      </c>
      <c r="Y80" s="2">
        <f t="shared" si="97"/>
        <v>0</v>
      </c>
      <c r="AA80" s="2">
        <f t="shared" si="98"/>
        <v>0</v>
      </c>
    </row>
    <row r="81" spans="1:27" x14ac:dyDescent="0.25">
      <c r="A81" s="9" t="str">
        <f>A13</f>
        <v>Vedligehold, staldinventar</v>
      </c>
      <c r="B81" s="9"/>
      <c r="C81" s="2">
        <f t="shared" si="86"/>
        <v>0</v>
      </c>
      <c r="E81" s="2">
        <f t="shared" si="87"/>
        <v>0</v>
      </c>
      <c r="G81" s="2">
        <f t="shared" si="88"/>
        <v>0</v>
      </c>
      <c r="I81" s="2">
        <f t="shared" si="89"/>
        <v>0</v>
      </c>
      <c r="K81" s="2">
        <f t="shared" si="90"/>
        <v>0</v>
      </c>
      <c r="M81" s="2">
        <f t="shared" si="91"/>
        <v>0</v>
      </c>
      <c r="O81" s="2">
        <f t="shared" si="92"/>
        <v>0</v>
      </c>
      <c r="Q81" s="2">
        <f t="shared" si="93"/>
        <v>0</v>
      </c>
      <c r="S81" s="2">
        <f t="shared" si="94"/>
        <v>0</v>
      </c>
      <c r="U81" s="2">
        <f t="shared" si="95"/>
        <v>0</v>
      </c>
      <c r="W81" s="2">
        <f t="shared" si="96"/>
        <v>0</v>
      </c>
      <c r="Y81" s="2">
        <f t="shared" si="97"/>
        <v>0</v>
      </c>
      <c r="AA81" s="2">
        <f t="shared" si="98"/>
        <v>0</v>
      </c>
    </row>
    <row r="82" spans="1:27" x14ac:dyDescent="0.25">
      <c r="A82" s="2" t="s">
        <v>77</v>
      </c>
      <c r="B82" s="9"/>
      <c r="C82" s="2">
        <f t="shared" si="86"/>
        <v>0</v>
      </c>
      <c r="E82" s="2">
        <f t="shared" si="87"/>
        <v>0</v>
      </c>
      <c r="G82" s="2">
        <f t="shared" si="88"/>
        <v>0</v>
      </c>
      <c r="I82" s="2">
        <f t="shared" si="89"/>
        <v>0</v>
      </c>
      <c r="K82" s="2">
        <f t="shared" si="90"/>
        <v>0</v>
      </c>
      <c r="M82" s="2">
        <f t="shared" si="91"/>
        <v>0</v>
      </c>
      <c r="O82" s="2">
        <f t="shared" si="92"/>
        <v>0</v>
      </c>
      <c r="Q82" s="2">
        <f t="shared" si="93"/>
        <v>0</v>
      </c>
      <c r="S82" s="2">
        <f t="shared" si="94"/>
        <v>0</v>
      </c>
      <c r="U82" s="2">
        <f t="shared" si="95"/>
        <v>0</v>
      </c>
      <c r="W82" s="2">
        <f t="shared" si="96"/>
        <v>0</v>
      </c>
      <c r="Y82" s="2">
        <f t="shared" si="97"/>
        <v>0</v>
      </c>
      <c r="AA82" s="2">
        <f t="shared" si="98"/>
        <v>0</v>
      </c>
    </row>
    <row r="83" spans="1:27" x14ac:dyDescent="0.25">
      <c r="A83" s="9" t="str">
        <f t="shared" ref="A83:A104" si="99">A15</f>
        <v>Løn</v>
      </c>
      <c r="B83" s="9"/>
      <c r="C83" s="2">
        <f t="shared" si="86"/>
        <v>0</v>
      </c>
      <c r="E83" s="2">
        <f t="shared" si="87"/>
        <v>0</v>
      </c>
      <c r="G83" s="2">
        <f t="shared" si="88"/>
        <v>0</v>
      </c>
      <c r="I83" s="2">
        <f t="shared" si="89"/>
        <v>0</v>
      </c>
      <c r="K83" s="2">
        <f t="shared" si="90"/>
        <v>0</v>
      </c>
      <c r="M83" s="2">
        <f t="shared" si="91"/>
        <v>0</v>
      </c>
      <c r="O83" s="2">
        <f t="shared" si="92"/>
        <v>0</v>
      </c>
      <c r="Q83" s="2">
        <f t="shared" si="93"/>
        <v>0</v>
      </c>
      <c r="S83" s="2">
        <f t="shared" si="94"/>
        <v>0</v>
      </c>
      <c r="U83" s="2">
        <f t="shared" si="95"/>
        <v>0</v>
      </c>
      <c r="W83" s="2">
        <f t="shared" si="96"/>
        <v>0</v>
      </c>
      <c r="Y83" s="2">
        <f t="shared" si="97"/>
        <v>0</v>
      </c>
      <c r="AA83" s="2">
        <f t="shared" si="98"/>
        <v>0</v>
      </c>
    </row>
    <row r="84" spans="1:27" x14ac:dyDescent="0.25">
      <c r="A84" s="9" t="str">
        <f t="shared" si="99"/>
        <v>Forsikringer og ejendomsskat</v>
      </c>
      <c r="B84" s="9"/>
      <c r="C84" s="2">
        <f t="shared" si="86"/>
        <v>0</v>
      </c>
      <c r="E84" s="2">
        <f t="shared" si="87"/>
        <v>0</v>
      </c>
      <c r="G84" s="2">
        <f t="shared" si="88"/>
        <v>0</v>
      </c>
      <c r="I84" s="2">
        <f t="shared" si="89"/>
        <v>0</v>
      </c>
      <c r="K84" s="2">
        <f t="shared" si="90"/>
        <v>0</v>
      </c>
      <c r="M84" s="2">
        <f t="shared" si="91"/>
        <v>0</v>
      </c>
      <c r="O84" s="2">
        <f t="shared" si="92"/>
        <v>0</v>
      </c>
      <c r="Q84" s="2">
        <f t="shared" si="93"/>
        <v>0</v>
      </c>
      <c r="S84" s="2">
        <f t="shared" si="94"/>
        <v>0</v>
      </c>
      <c r="U84" s="2">
        <f t="shared" si="95"/>
        <v>0</v>
      </c>
      <c r="W84" s="2">
        <f t="shared" si="96"/>
        <v>0</v>
      </c>
      <c r="Y84" s="2">
        <f t="shared" si="97"/>
        <v>0</v>
      </c>
      <c r="AA84" s="2">
        <f t="shared" si="98"/>
        <v>0</v>
      </c>
    </row>
    <row r="85" spans="1:27" x14ac:dyDescent="0.25">
      <c r="A85" s="9" t="str">
        <f t="shared" si="99"/>
        <v>Diverse omkostninger excl. Vand</v>
      </c>
      <c r="B85" s="9"/>
      <c r="C85" s="2">
        <f t="shared" si="86"/>
        <v>0</v>
      </c>
      <c r="E85" s="2">
        <f t="shared" si="87"/>
        <v>0</v>
      </c>
      <c r="G85" s="2">
        <f t="shared" si="88"/>
        <v>0</v>
      </c>
      <c r="I85" s="2">
        <f t="shared" si="89"/>
        <v>0</v>
      </c>
      <c r="K85" s="2">
        <f t="shared" si="90"/>
        <v>0</v>
      </c>
      <c r="M85" s="2">
        <f t="shared" si="91"/>
        <v>0</v>
      </c>
      <c r="O85" s="2">
        <f t="shared" si="92"/>
        <v>0</v>
      </c>
      <c r="Q85" s="2">
        <f t="shared" si="93"/>
        <v>0</v>
      </c>
      <c r="S85" s="2">
        <f t="shared" si="94"/>
        <v>0</v>
      </c>
      <c r="U85" s="2">
        <f t="shared" si="95"/>
        <v>0</v>
      </c>
      <c r="W85" s="2">
        <f t="shared" si="96"/>
        <v>0</v>
      </c>
      <c r="Y85" s="2">
        <f t="shared" si="97"/>
        <v>0</v>
      </c>
      <c r="AA85" s="2">
        <f t="shared" si="98"/>
        <v>0</v>
      </c>
    </row>
    <row r="86" spans="1:27" x14ac:dyDescent="0.25">
      <c r="A86" s="9" t="str">
        <f t="shared" si="99"/>
        <v>Vand</v>
      </c>
      <c r="B86" s="9"/>
      <c r="C86" s="2">
        <f t="shared" si="86"/>
        <v>0</v>
      </c>
      <c r="E86" s="2">
        <f t="shared" si="87"/>
        <v>0</v>
      </c>
      <c r="G86" s="2">
        <f t="shared" si="88"/>
        <v>0</v>
      </c>
      <c r="I86" s="2">
        <f t="shared" si="89"/>
        <v>0</v>
      </c>
      <c r="K86" s="2">
        <f t="shared" si="90"/>
        <v>0</v>
      </c>
      <c r="M86" s="2">
        <f t="shared" si="91"/>
        <v>0</v>
      </c>
      <c r="O86" s="2">
        <f t="shared" si="92"/>
        <v>0</v>
      </c>
      <c r="Q86" s="2">
        <f t="shared" si="93"/>
        <v>0</v>
      </c>
      <c r="S86" s="2">
        <f t="shared" si="94"/>
        <v>0</v>
      </c>
      <c r="U86" s="2">
        <f t="shared" si="95"/>
        <v>0</v>
      </c>
      <c r="W86" s="2">
        <f t="shared" si="96"/>
        <v>0</v>
      </c>
      <c r="Y86" s="2">
        <f t="shared" si="97"/>
        <v>0</v>
      </c>
      <c r="AA86" s="2">
        <f t="shared" si="98"/>
        <v>0</v>
      </c>
    </row>
    <row r="87" spans="1:27" x14ac:dyDescent="0.25">
      <c r="A87" s="9" t="str">
        <f t="shared" si="99"/>
        <v>Afskrivninger</v>
      </c>
      <c r="B87" s="9"/>
      <c r="C87" s="2">
        <f t="shared" si="86"/>
        <v>0</v>
      </c>
      <c r="E87" s="2">
        <f t="shared" si="87"/>
        <v>0</v>
      </c>
      <c r="G87" s="2">
        <f t="shared" si="88"/>
        <v>0</v>
      </c>
      <c r="I87" s="2">
        <f t="shared" si="89"/>
        <v>0</v>
      </c>
      <c r="K87" s="2">
        <f t="shared" si="90"/>
        <v>0</v>
      </c>
      <c r="M87" s="2">
        <f t="shared" si="91"/>
        <v>0</v>
      </c>
      <c r="O87" s="2">
        <f t="shared" si="92"/>
        <v>0</v>
      </c>
      <c r="Q87" s="2">
        <f t="shared" si="93"/>
        <v>0</v>
      </c>
      <c r="S87" s="2">
        <f t="shared" si="94"/>
        <v>0</v>
      </c>
      <c r="U87" s="2">
        <f t="shared" si="95"/>
        <v>0</v>
      </c>
      <c r="W87" s="2">
        <f t="shared" si="96"/>
        <v>0</v>
      </c>
      <c r="Y87" s="2">
        <f t="shared" si="97"/>
        <v>0</v>
      </c>
      <c r="AA87" s="2">
        <f t="shared" si="98"/>
        <v>0</v>
      </c>
    </row>
    <row r="88" spans="1:27" x14ac:dyDescent="0.25">
      <c r="A88" s="9" t="str">
        <f t="shared" si="99"/>
        <v>Renteudgifter</v>
      </c>
      <c r="B88" s="9"/>
      <c r="C88" s="2">
        <f t="shared" si="86"/>
        <v>0</v>
      </c>
      <c r="E88" s="2">
        <f t="shared" si="87"/>
        <v>0</v>
      </c>
      <c r="G88" s="2">
        <f t="shared" si="88"/>
        <v>0</v>
      </c>
      <c r="I88" s="2">
        <f t="shared" si="89"/>
        <v>0</v>
      </c>
      <c r="K88" s="2">
        <f t="shared" si="90"/>
        <v>0</v>
      </c>
      <c r="M88" s="2">
        <f t="shared" si="91"/>
        <v>0</v>
      </c>
      <c r="O88" s="2">
        <f t="shared" si="92"/>
        <v>0</v>
      </c>
      <c r="Q88" s="2">
        <f t="shared" si="93"/>
        <v>0</v>
      </c>
      <c r="S88" s="2">
        <f t="shared" si="94"/>
        <v>0</v>
      </c>
      <c r="U88" s="2">
        <f t="shared" si="95"/>
        <v>0</v>
      </c>
      <c r="W88" s="2">
        <f t="shared" si="96"/>
        <v>0</v>
      </c>
      <c r="Y88" s="2">
        <f t="shared" si="97"/>
        <v>0</v>
      </c>
      <c r="AA88" s="2">
        <f t="shared" si="98"/>
        <v>0</v>
      </c>
    </row>
    <row r="89" spans="1:27" x14ac:dyDescent="0.25">
      <c r="A89" s="9" t="str">
        <f t="shared" si="99"/>
        <v>Prioritetsomkostninger</v>
      </c>
      <c r="B89" s="9"/>
      <c r="C89" s="2">
        <f t="shared" si="86"/>
        <v>0</v>
      </c>
      <c r="E89" s="2">
        <f t="shared" si="87"/>
        <v>0</v>
      </c>
      <c r="G89" s="2">
        <f t="shared" si="88"/>
        <v>0</v>
      </c>
      <c r="I89" s="2">
        <f t="shared" si="89"/>
        <v>0</v>
      </c>
      <c r="K89" s="2">
        <f t="shared" si="90"/>
        <v>0</v>
      </c>
      <c r="M89" s="2">
        <f t="shared" si="91"/>
        <v>0</v>
      </c>
      <c r="O89" s="2">
        <f t="shared" si="92"/>
        <v>0</v>
      </c>
      <c r="Q89" s="2">
        <f t="shared" si="93"/>
        <v>0</v>
      </c>
      <c r="S89" s="2">
        <f t="shared" si="94"/>
        <v>0</v>
      </c>
      <c r="U89" s="2">
        <f t="shared" si="95"/>
        <v>0</v>
      </c>
      <c r="W89" s="2">
        <f t="shared" si="96"/>
        <v>0</v>
      </c>
      <c r="Y89" s="2">
        <f t="shared" si="97"/>
        <v>0</v>
      </c>
      <c r="AA89" s="2">
        <f t="shared" si="98"/>
        <v>0</v>
      </c>
    </row>
    <row r="90" spans="1:27" x14ac:dyDescent="0.25">
      <c r="A90" s="9">
        <f t="shared" si="99"/>
        <v>0</v>
      </c>
      <c r="B90" s="9"/>
    </row>
    <row r="91" spans="1:27" x14ac:dyDescent="0.25">
      <c r="A91" s="9" t="str">
        <f t="shared" si="99"/>
        <v>Ejeraflønning</v>
      </c>
      <c r="B91" s="9"/>
      <c r="C91" s="2">
        <f>ABS(C23)</f>
        <v>37500</v>
      </c>
      <c r="E91" s="2">
        <f>ABS(E23)</f>
        <v>37500</v>
      </c>
      <c r="G91" s="2">
        <f>ABS(G23)</f>
        <v>37500</v>
      </c>
      <c r="I91" s="2">
        <f>ABS(I23)</f>
        <v>37500</v>
      </c>
      <c r="K91" s="2">
        <f>ABS(K23)</f>
        <v>37500</v>
      </c>
      <c r="M91" s="2">
        <f>ABS(M23)</f>
        <v>37500</v>
      </c>
      <c r="O91" s="2">
        <f>ABS(O23)</f>
        <v>37500</v>
      </c>
      <c r="Q91" s="2">
        <f>ABS(Q23)</f>
        <v>37500</v>
      </c>
      <c r="S91" s="2">
        <f>ABS(S23)</f>
        <v>37500</v>
      </c>
      <c r="U91" s="2">
        <f>ABS(U23)</f>
        <v>37500</v>
      </c>
      <c r="W91" s="2">
        <f>ABS(W23)</f>
        <v>37500</v>
      </c>
      <c r="Y91" s="2">
        <f>ABS(Y23)</f>
        <v>37500</v>
      </c>
      <c r="AA91" s="2">
        <f>ABS(AA23)</f>
        <v>450000</v>
      </c>
    </row>
    <row r="92" spans="1:27" x14ac:dyDescent="0.25">
      <c r="A92" s="9" t="str">
        <f t="shared" si="99"/>
        <v>Forrentning af egenkapital</v>
      </c>
      <c r="B92" s="9"/>
      <c r="C92" s="2">
        <f>ABS(C24)</f>
        <v>0</v>
      </c>
      <c r="E92" s="2">
        <f>ABS(E24)</f>
        <v>0</v>
      </c>
      <c r="G92" s="2">
        <f>ABS(G24)</f>
        <v>0</v>
      </c>
      <c r="I92" s="2">
        <f>ABS(I24)</f>
        <v>0</v>
      </c>
      <c r="K92" s="2">
        <f>ABS(K24)</f>
        <v>0</v>
      </c>
      <c r="M92" s="2">
        <f>ABS(M24)</f>
        <v>0</v>
      </c>
      <c r="O92" s="2">
        <f>ABS(O24)</f>
        <v>0</v>
      </c>
      <c r="Q92" s="2">
        <f>ABS(Q24)</f>
        <v>0</v>
      </c>
      <c r="S92" s="2">
        <f>ABS(S24)</f>
        <v>0</v>
      </c>
      <c r="U92" s="2">
        <f>ABS(U24)</f>
        <v>0</v>
      </c>
      <c r="W92" s="2">
        <f>ABS(W24)</f>
        <v>0</v>
      </c>
      <c r="Y92" s="2">
        <f>ABS(Y24)</f>
        <v>0</v>
      </c>
      <c r="AA92" s="2">
        <f>ABS(AA24)</f>
        <v>0</v>
      </c>
    </row>
    <row r="93" spans="1:27" x14ac:dyDescent="0.25">
      <c r="A93" s="9">
        <f t="shared" si="99"/>
        <v>0</v>
      </c>
      <c r="B93" s="9"/>
    </row>
    <row r="94" spans="1:27" x14ac:dyDescent="0.25">
      <c r="A94" s="9" t="str">
        <f t="shared" si="99"/>
        <v>Indtægter</v>
      </c>
      <c r="B94" s="9"/>
      <c r="C94" s="2">
        <f>ABS(C26)</f>
        <v>0</v>
      </c>
      <c r="E94" s="2">
        <f>ABS(E26)</f>
        <v>0</v>
      </c>
      <c r="G94" s="2">
        <f>ABS(G26)</f>
        <v>0</v>
      </c>
      <c r="I94" s="2">
        <f>ABS(I26)</f>
        <v>0</v>
      </c>
      <c r="K94" s="2">
        <f>ABS(K26)</f>
        <v>0</v>
      </c>
      <c r="M94" s="2">
        <f>ABS(M26)</f>
        <v>0</v>
      </c>
      <c r="O94" s="2">
        <f>ABS(O26)</f>
        <v>0</v>
      </c>
      <c r="Q94" s="2">
        <f>ABS(Q26)</f>
        <v>0</v>
      </c>
      <c r="S94" s="2">
        <f>ABS(S26)</f>
        <v>0</v>
      </c>
      <c r="U94" s="2">
        <f>ABS(U26)</f>
        <v>0</v>
      </c>
      <c r="W94" s="2">
        <f>ABS(W26)</f>
        <v>0</v>
      </c>
      <c r="Y94" s="2">
        <f>ABS(Y26)</f>
        <v>0</v>
      </c>
      <c r="AA94" s="2">
        <f>ABS(AA26)</f>
        <v>0</v>
      </c>
    </row>
    <row r="95" spans="1:27" x14ac:dyDescent="0.25">
      <c r="A95" s="9" t="str">
        <f t="shared" si="99"/>
        <v>Udgifter</v>
      </c>
      <c r="B95" s="9"/>
      <c r="C95" s="2">
        <f>ABS(C27)</f>
        <v>37500</v>
      </c>
      <c r="E95" s="2">
        <f>ABS(E27)</f>
        <v>37500</v>
      </c>
      <c r="G95" s="2">
        <f>ABS(G27)</f>
        <v>37500</v>
      </c>
      <c r="I95" s="2">
        <f>ABS(I27)</f>
        <v>37500</v>
      </c>
      <c r="K95" s="2">
        <f>ABS(K27)</f>
        <v>37500</v>
      </c>
      <c r="M95" s="2">
        <f>ABS(M27)</f>
        <v>37500</v>
      </c>
      <c r="O95" s="2">
        <f>ABS(O27)</f>
        <v>37500</v>
      </c>
      <c r="Q95" s="2">
        <f>ABS(Q27)</f>
        <v>37500</v>
      </c>
      <c r="S95" s="2">
        <f>ABS(S27)</f>
        <v>37500</v>
      </c>
      <c r="U95" s="2">
        <f>ABS(U27)</f>
        <v>37500</v>
      </c>
      <c r="W95" s="2">
        <f>ABS(W27)</f>
        <v>37500</v>
      </c>
      <c r="Y95" s="2">
        <f>ABS(Y27)</f>
        <v>37500</v>
      </c>
      <c r="AA95" s="2">
        <f>ABS(AA27)</f>
        <v>450000</v>
      </c>
    </row>
    <row r="96" spans="1:27" x14ac:dyDescent="0.25">
      <c r="A96" s="9">
        <f t="shared" si="99"/>
        <v>0</v>
      </c>
      <c r="B96" s="9"/>
    </row>
    <row r="97" spans="1:27" x14ac:dyDescent="0.25">
      <c r="A97" s="9" t="str">
        <f t="shared" si="99"/>
        <v xml:space="preserve">Resultat </v>
      </c>
      <c r="B97" s="9"/>
      <c r="C97" s="2">
        <f>ABS(C29)</f>
        <v>37500</v>
      </c>
      <c r="E97" s="2">
        <f>ABS(E29)</f>
        <v>37500</v>
      </c>
      <c r="G97" s="2">
        <f>ABS(G29)</f>
        <v>37500</v>
      </c>
      <c r="I97" s="2">
        <f>ABS(I29)</f>
        <v>37500</v>
      </c>
      <c r="K97" s="2">
        <f>ABS(K29)</f>
        <v>37500</v>
      </c>
      <c r="M97" s="2">
        <f>ABS(M29)</f>
        <v>37500</v>
      </c>
      <c r="O97" s="2">
        <f>ABS(O29)</f>
        <v>37500</v>
      </c>
      <c r="Q97" s="2">
        <f>ABS(Q29)</f>
        <v>37500</v>
      </c>
      <c r="S97" s="2">
        <f>ABS(S29)</f>
        <v>37500</v>
      </c>
      <c r="U97" s="2">
        <f>ABS(U29)</f>
        <v>37500</v>
      </c>
      <c r="W97" s="2">
        <f>ABS(W29)</f>
        <v>37500</v>
      </c>
      <c r="Y97" s="2">
        <f>ABS(Y29)</f>
        <v>37500</v>
      </c>
      <c r="AA97" s="2">
        <f>ABS(AA29)</f>
        <v>450000</v>
      </c>
    </row>
    <row r="98" spans="1:27" x14ac:dyDescent="0.25">
      <c r="A98" s="9" t="str">
        <f t="shared" si="99"/>
        <v>Fremstillingspris samlet</v>
      </c>
      <c r="B98" s="9"/>
      <c r="C98" s="2">
        <f>ABS(C30)</f>
        <v>37500</v>
      </c>
      <c r="E98" s="2">
        <f>ABS(E30)</f>
        <v>37500</v>
      </c>
      <c r="G98" s="2">
        <f>ABS(G30)</f>
        <v>37500</v>
      </c>
      <c r="I98" s="2">
        <f>ABS(I30)</f>
        <v>37500</v>
      </c>
      <c r="K98" s="2">
        <f>ABS(K30)</f>
        <v>37500</v>
      </c>
      <c r="M98" s="2">
        <f>ABS(M30)</f>
        <v>37500</v>
      </c>
      <c r="O98" s="2">
        <f>ABS(O30)</f>
        <v>37500</v>
      </c>
      <c r="Q98" s="2">
        <f>ABS(Q30)</f>
        <v>37500</v>
      </c>
      <c r="S98" s="2">
        <f>ABS(S30)</f>
        <v>37500</v>
      </c>
      <c r="U98" s="2">
        <f>ABS(U30)</f>
        <v>37500</v>
      </c>
      <c r="W98" s="2">
        <f>ABS(W30)</f>
        <v>37500</v>
      </c>
      <c r="Y98" s="2">
        <f>ABS(Y30)</f>
        <v>37500</v>
      </c>
      <c r="AA98" s="2">
        <f>ABS(AA30)</f>
        <v>450000</v>
      </c>
    </row>
    <row r="99" spans="1:27" x14ac:dyDescent="0.25">
      <c r="A99" s="9" t="str">
        <f t="shared" si="99"/>
        <v>Fremstillingspris samlet, år til dato</v>
      </c>
      <c r="B99" s="9"/>
      <c r="C99" s="2">
        <f>ABS(C31)</f>
        <v>37500</v>
      </c>
      <c r="E99" s="2">
        <f>ABS(E31)</f>
        <v>75000</v>
      </c>
      <c r="G99" s="2">
        <f>ABS(G31)</f>
        <v>112500</v>
      </c>
      <c r="I99" s="2">
        <f>ABS(I31)</f>
        <v>150000</v>
      </c>
      <c r="K99" s="2">
        <f>ABS(K31)</f>
        <v>187500</v>
      </c>
      <c r="M99" s="2">
        <f>ABS(M31)</f>
        <v>225000</v>
      </c>
      <c r="O99" s="2">
        <f>ABS(O31)</f>
        <v>262500</v>
      </c>
      <c r="Q99" s="2">
        <f>ABS(Q31)</f>
        <v>300000</v>
      </c>
      <c r="S99" s="2">
        <f>ABS(S31)</f>
        <v>337500</v>
      </c>
      <c r="U99" s="2">
        <f>ABS(U31)</f>
        <v>375000</v>
      </c>
      <c r="W99" s="2">
        <f>ABS(W31)</f>
        <v>412500</v>
      </c>
      <c r="Y99" s="2">
        <f>ABS(Y31)</f>
        <v>450000</v>
      </c>
    </row>
    <row r="100" spans="1:27" x14ac:dyDescent="0.25">
      <c r="A100" s="9">
        <f t="shared" si="99"/>
        <v>0</v>
      </c>
      <c r="B100" s="9"/>
    </row>
    <row r="101" spans="1:27" x14ac:dyDescent="0.25">
      <c r="A101" s="4" t="str">
        <f t="shared" si="99"/>
        <v>Data til Fremstillingspris, mælk</v>
      </c>
      <c r="B101" s="4"/>
      <c r="C101" s="29" t="s">
        <v>11</v>
      </c>
      <c r="D101" s="29"/>
      <c r="E101" s="29" t="s">
        <v>12</v>
      </c>
      <c r="F101" s="29"/>
      <c r="G101" s="29" t="s">
        <v>13</v>
      </c>
      <c r="H101" s="29"/>
      <c r="I101" s="29" t="s">
        <v>14</v>
      </c>
      <c r="J101" s="29"/>
      <c r="K101" s="29" t="s">
        <v>0</v>
      </c>
      <c r="L101" s="29"/>
      <c r="M101" s="29" t="s">
        <v>15</v>
      </c>
      <c r="N101" s="29"/>
      <c r="O101" s="29" t="s">
        <v>16</v>
      </c>
      <c r="P101" s="29"/>
      <c r="Q101" s="29" t="s">
        <v>17</v>
      </c>
      <c r="R101" s="29"/>
      <c r="S101" s="29" t="s">
        <v>18</v>
      </c>
      <c r="T101" s="29"/>
      <c r="U101" s="29" t="s">
        <v>19</v>
      </c>
      <c r="V101" s="29"/>
      <c r="W101" s="29" t="s">
        <v>20</v>
      </c>
      <c r="X101" s="29"/>
      <c r="Y101" s="29" t="s">
        <v>21</v>
      </c>
      <c r="Z101" s="29"/>
      <c r="AA101" s="29" t="s">
        <v>1</v>
      </c>
    </row>
    <row r="102" spans="1:27" x14ac:dyDescent="0.25">
      <c r="A102" s="9" t="str">
        <f t="shared" si="99"/>
        <v>Fremstillingspris pr. kg. mælk budget</v>
      </c>
      <c r="B102" s="9"/>
    </row>
    <row r="103" spans="1:27" x14ac:dyDescent="0.25">
      <c r="A103" s="9" t="str">
        <f t="shared" si="99"/>
        <v>Fremstillingspris, budgetteret, år til dato</v>
      </c>
      <c r="B103" s="9"/>
    </row>
    <row r="104" spans="1:27" x14ac:dyDescent="0.25">
      <c r="A104" s="9" t="str">
        <f t="shared" si="99"/>
        <v>Budgetteret mælkepris</v>
      </c>
      <c r="B104" s="9"/>
    </row>
    <row r="105" spans="1:27" x14ac:dyDescent="0.25">
      <c r="A105" s="9"/>
      <c r="B105" s="9"/>
    </row>
    <row r="106" spans="1:27" x14ac:dyDescent="0.25">
      <c r="A106" s="9"/>
      <c r="B106" s="9"/>
    </row>
    <row r="107" spans="1:27" ht="18.75" x14ac:dyDescent="0.3">
      <c r="A107" s="17" t="str">
        <f>A44</f>
        <v>Data til Økonomi-cards</v>
      </c>
      <c r="B107" s="17"/>
    </row>
    <row r="108" spans="1:27" x14ac:dyDescent="0.25">
      <c r="A108" s="9"/>
      <c r="B108" s="9"/>
    </row>
    <row r="109" spans="1:27" x14ac:dyDescent="0.25">
      <c r="A109" s="4" t="str">
        <f>A46</f>
        <v>Budget:</v>
      </c>
      <c r="B109" s="4"/>
      <c r="C109" s="29" t="s">
        <v>11</v>
      </c>
      <c r="D109" s="29"/>
      <c r="E109" s="29" t="s">
        <v>12</v>
      </c>
      <c r="F109" s="29"/>
      <c r="G109" s="29" t="s">
        <v>13</v>
      </c>
      <c r="H109" s="29"/>
      <c r="I109" s="29" t="s">
        <v>14</v>
      </c>
      <c r="J109" s="29"/>
      <c r="K109" s="29" t="s">
        <v>0</v>
      </c>
      <c r="L109" s="29"/>
      <c r="M109" s="29" t="s">
        <v>15</v>
      </c>
      <c r="N109" s="29"/>
      <c r="O109" s="29" t="s">
        <v>16</v>
      </c>
      <c r="P109" s="29"/>
      <c r="Q109" s="29" t="s">
        <v>17</v>
      </c>
      <c r="R109" s="29"/>
      <c r="S109" s="29" t="s">
        <v>18</v>
      </c>
      <c r="T109" s="29"/>
      <c r="U109" s="29" t="s">
        <v>19</v>
      </c>
      <c r="V109" s="29"/>
      <c r="W109" s="29" t="s">
        <v>20</v>
      </c>
      <c r="X109" s="29"/>
      <c r="Y109" s="29" t="s">
        <v>21</v>
      </c>
      <c r="Z109" s="29"/>
      <c r="AA109" s="29" t="s">
        <v>1</v>
      </c>
    </row>
    <row r="110" spans="1:27" x14ac:dyDescent="0.25">
      <c r="A110" s="9" t="str">
        <f t="shared" ref="A110:A117" si="100">A47</f>
        <v>Energi i alt</v>
      </c>
      <c r="B110" s="9"/>
      <c r="C110" s="2">
        <f t="shared" ref="C110:AA115" si="101">ABS(C47)</f>
        <v>0</v>
      </c>
      <c r="E110" s="2">
        <f t="shared" si="101"/>
        <v>0</v>
      </c>
      <c r="G110" s="2">
        <f t="shared" si="101"/>
        <v>0</v>
      </c>
      <c r="I110" s="2">
        <f t="shared" si="101"/>
        <v>0</v>
      </c>
      <c r="K110" s="2">
        <f t="shared" si="101"/>
        <v>0</v>
      </c>
      <c r="M110" s="2">
        <f t="shared" si="101"/>
        <v>0</v>
      </c>
      <c r="O110" s="2">
        <f t="shared" si="101"/>
        <v>0</v>
      </c>
      <c r="Q110" s="2">
        <f t="shared" si="101"/>
        <v>0</v>
      </c>
      <c r="S110" s="2">
        <f t="shared" si="101"/>
        <v>0</v>
      </c>
      <c r="U110" s="2">
        <f t="shared" si="101"/>
        <v>0</v>
      </c>
      <c r="W110" s="2">
        <f t="shared" si="101"/>
        <v>0</v>
      </c>
      <c r="Y110" s="2">
        <f t="shared" si="101"/>
        <v>0</v>
      </c>
      <c r="AA110" s="2">
        <f t="shared" si="101"/>
        <v>0</v>
      </c>
    </row>
    <row r="111" spans="1:27" x14ac:dyDescent="0.25">
      <c r="A111" s="9" t="str">
        <f t="shared" si="100"/>
        <v>Diverse vedrørende markbrug</v>
      </c>
      <c r="B111" s="9"/>
      <c r="C111" s="2">
        <f t="shared" si="101"/>
        <v>0</v>
      </c>
      <c r="E111" s="2">
        <f t="shared" si="101"/>
        <v>0</v>
      </c>
      <c r="G111" s="2">
        <f t="shared" si="101"/>
        <v>0</v>
      </c>
      <c r="I111" s="2">
        <f t="shared" si="101"/>
        <v>0</v>
      </c>
      <c r="K111" s="2">
        <f t="shared" si="101"/>
        <v>0</v>
      </c>
      <c r="M111" s="2">
        <f t="shared" si="101"/>
        <v>0</v>
      </c>
      <c r="O111" s="2">
        <f t="shared" si="101"/>
        <v>0</v>
      </c>
      <c r="Q111" s="2">
        <f t="shared" si="101"/>
        <v>0</v>
      </c>
      <c r="S111" s="2">
        <f t="shared" si="101"/>
        <v>0</v>
      </c>
      <c r="U111" s="2">
        <f t="shared" si="101"/>
        <v>0</v>
      </c>
      <c r="W111" s="2">
        <f t="shared" si="101"/>
        <v>0</v>
      </c>
      <c r="Y111" s="2">
        <f t="shared" si="101"/>
        <v>0</v>
      </c>
      <c r="AA111" s="2">
        <f t="shared" si="101"/>
        <v>0</v>
      </c>
    </row>
    <row r="112" spans="1:27" x14ac:dyDescent="0.25">
      <c r="A112" s="9" t="str">
        <f t="shared" si="100"/>
        <v>Maskinstation</v>
      </c>
      <c r="B112" s="9"/>
      <c r="C112" s="2">
        <f t="shared" si="101"/>
        <v>0</v>
      </c>
      <c r="E112" s="2">
        <f t="shared" si="101"/>
        <v>0</v>
      </c>
      <c r="G112" s="2">
        <f t="shared" si="101"/>
        <v>0</v>
      </c>
      <c r="I112" s="2">
        <f t="shared" si="101"/>
        <v>0</v>
      </c>
      <c r="K112" s="2">
        <f t="shared" si="101"/>
        <v>0</v>
      </c>
      <c r="M112" s="2">
        <f t="shared" si="101"/>
        <v>0</v>
      </c>
      <c r="O112" s="2">
        <f t="shared" si="101"/>
        <v>0</v>
      </c>
      <c r="Q112" s="2">
        <f t="shared" si="101"/>
        <v>0</v>
      </c>
      <c r="S112" s="2">
        <f t="shared" si="101"/>
        <v>0</v>
      </c>
      <c r="U112" s="2">
        <f t="shared" si="101"/>
        <v>0</v>
      </c>
      <c r="W112" s="2">
        <f t="shared" si="101"/>
        <v>0</v>
      </c>
      <c r="Y112" s="2">
        <f t="shared" si="101"/>
        <v>0</v>
      </c>
      <c r="AA112" s="2">
        <f t="shared" si="101"/>
        <v>0</v>
      </c>
    </row>
    <row r="113" spans="1:27" x14ac:dyDescent="0.25">
      <c r="A113" s="9" t="str">
        <f t="shared" si="100"/>
        <v>Vedligehold markredskaber</v>
      </c>
      <c r="B113" s="9"/>
      <c r="C113" s="2">
        <f t="shared" si="101"/>
        <v>0</v>
      </c>
      <c r="E113" s="2">
        <f t="shared" si="101"/>
        <v>0</v>
      </c>
      <c r="G113" s="2">
        <f t="shared" si="101"/>
        <v>0</v>
      </c>
      <c r="I113" s="2">
        <f t="shared" si="101"/>
        <v>0</v>
      </c>
      <c r="K113" s="2">
        <f t="shared" si="101"/>
        <v>0</v>
      </c>
      <c r="M113" s="2">
        <f t="shared" si="101"/>
        <v>0</v>
      </c>
      <c r="O113" s="2">
        <f t="shared" si="101"/>
        <v>0</v>
      </c>
      <c r="Q113" s="2">
        <f t="shared" si="101"/>
        <v>0</v>
      </c>
      <c r="S113" s="2">
        <f t="shared" si="101"/>
        <v>0</v>
      </c>
      <c r="U113" s="2">
        <f t="shared" si="101"/>
        <v>0</v>
      </c>
      <c r="W113" s="2">
        <f t="shared" si="101"/>
        <v>0</v>
      </c>
      <c r="Y113" s="2">
        <f t="shared" si="101"/>
        <v>0</v>
      </c>
      <c r="AA113" s="2">
        <f t="shared" si="101"/>
        <v>0</v>
      </c>
    </row>
    <row r="114" spans="1:27" x14ac:dyDescent="0.25">
      <c r="A114" s="9" t="str">
        <f t="shared" si="100"/>
        <v xml:space="preserve">Vedligehold i alt </v>
      </c>
      <c r="B114" s="9"/>
      <c r="C114" s="2">
        <f t="shared" si="101"/>
        <v>0</v>
      </c>
      <c r="E114" s="2">
        <f t="shared" si="101"/>
        <v>0</v>
      </c>
      <c r="G114" s="2">
        <f t="shared" si="101"/>
        <v>0</v>
      </c>
      <c r="I114" s="2">
        <f t="shared" si="101"/>
        <v>0</v>
      </c>
      <c r="K114" s="2">
        <f t="shared" si="101"/>
        <v>0</v>
      </c>
      <c r="M114" s="2">
        <f t="shared" si="101"/>
        <v>0</v>
      </c>
      <c r="O114" s="2">
        <f t="shared" si="101"/>
        <v>0</v>
      </c>
      <c r="Q114" s="2">
        <f t="shared" si="101"/>
        <v>0</v>
      </c>
      <c r="S114" s="2">
        <f t="shared" si="101"/>
        <v>0</v>
      </c>
      <c r="U114" s="2">
        <f t="shared" si="101"/>
        <v>0</v>
      </c>
      <c r="W114" s="2">
        <f t="shared" si="101"/>
        <v>0</v>
      </c>
      <c r="Y114" s="2">
        <f t="shared" si="101"/>
        <v>0</v>
      </c>
      <c r="AA114" s="2">
        <f t="shared" si="101"/>
        <v>0</v>
      </c>
    </row>
    <row r="115" spans="1:27" x14ac:dyDescent="0.25">
      <c r="A115" s="2" t="s">
        <v>59</v>
      </c>
      <c r="C115" s="2">
        <f t="shared" si="101"/>
        <v>0</v>
      </c>
      <c r="E115" s="2">
        <f t="shared" si="101"/>
        <v>0</v>
      </c>
      <c r="G115" s="2">
        <f t="shared" si="101"/>
        <v>0</v>
      </c>
      <c r="I115" s="2">
        <f t="shared" si="101"/>
        <v>0</v>
      </c>
      <c r="K115" s="2">
        <f t="shared" si="101"/>
        <v>0</v>
      </c>
      <c r="M115" s="2">
        <f t="shared" si="101"/>
        <v>0</v>
      </c>
      <c r="O115" s="2">
        <f t="shared" si="101"/>
        <v>0</v>
      </c>
      <c r="Q115" s="2">
        <f t="shared" si="101"/>
        <v>0</v>
      </c>
      <c r="S115" s="2">
        <f t="shared" si="101"/>
        <v>0</v>
      </c>
      <c r="U115" s="2">
        <f t="shared" si="101"/>
        <v>0</v>
      </c>
      <c r="W115" s="2">
        <f t="shared" si="101"/>
        <v>0</v>
      </c>
      <c r="Y115" s="2">
        <f t="shared" si="101"/>
        <v>0</v>
      </c>
      <c r="AA115" s="2">
        <f t="shared" si="101"/>
        <v>0</v>
      </c>
    </row>
    <row r="116" spans="1:27" x14ac:dyDescent="0.25">
      <c r="A116" s="9"/>
      <c r="B116" s="9"/>
    </row>
    <row r="117" spans="1:27" x14ac:dyDescent="0.25">
      <c r="A117" s="4" t="str">
        <f t="shared" si="100"/>
        <v>Budget-data: År til dato</v>
      </c>
      <c r="B117" s="4"/>
      <c r="C117" s="29" t="s">
        <v>11</v>
      </c>
      <c r="D117" s="29"/>
      <c r="E117" s="29" t="s">
        <v>12</v>
      </c>
      <c r="F117" s="29"/>
      <c r="G117" s="29" t="s">
        <v>13</v>
      </c>
      <c r="H117" s="29"/>
      <c r="I117" s="29" t="s">
        <v>14</v>
      </c>
      <c r="J117" s="29"/>
      <c r="K117" s="29" t="s">
        <v>0</v>
      </c>
      <c r="L117" s="29"/>
      <c r="M117" s="29" t="s">
        <v>15</v>
      </c>
      <c r="N117" s="29"/>
      <c r="O117" s="29" t="s">
        <v>16</v>
      </c>
      <c r="P117" s="29"/>
      <c r="Q117" s="29" t="s">
        <v>17</v>
      </c>
      <c r="R117" s="29"/>
      <c r="S117" s="29" t="s">
        <v>18</v>
      </c>
      <c r="T117" s="29"/>
      <c r="U117" s="29" t="s">
        <v>19</v>
      </c>
      <c r="V117" s="29"/>
      <c r="W117" s="29" t="s">
        <v>20</v>
      </c>
      <c r="X117" s="29"/>
      <c r="Y117" s="29" t="s">
        <v>21</v>
      </c>
      <c r="Z117" s="29"/>
    </row>
    <row r="118" spans="1:27" x14ac:dyDescent="0.25">
      <c r="A118" s="9" t="str">
        <f t="shared" ref="A118:A129" si="102">A56</f>
        <v>Brændstof</v>
      </c>
      <c r="B118" s="9"/>
      <c r="C118" s="2">
        <f t="shared" ref="C118:Y130" si="103">ABS(C56)</f>
        <v>0</v>
      </c>
      <c r="E118" s="2">
        <f t="shared" si="103"/>
        <v>0</v>
      </c>
      <c r="G118" s="2">
        <f t="shared" si="103"/>
        <v>0</v>
      </c>
      <c r="I118" s="2">
        <f t="shared" si="103"/>
        <v>0</v>
      </c>
      <c r="K118" s="2">
        <f t="shared" si="103"/>
        <v>0</v>
      </c>
      <c r="M118" s="2">
        <f t="shared" si="103"/>
        <v>0</v>
      </c>
      <c r="O118" s="2">
        <f t="shared" si="103"/>
        <v>0</v>
      </c>
      <c r="Q118" s="2">
        <f t="shared" si="103"/>
        <v>0</v>
      </c>
      <c r="S118" s="2">
        <f t="shared" si="103"/>
        <v>0</v>
      </c>
      <c r="U118" s="2">
        <f t="shared" si="103"/>
        <v>0</v>
      </c>
      <c r="W118" s="2">
        <f t="shared" si="103"/>
        <v>0</v>
      </c>
      <c r="Y118" s="2">
        <f t="shared" si="103"/>
        <v>0</v>
      </c>
    </row>
    <row r="119" spans="1:27" x14ac:dyDescent="0.25">
      <c r="A119" s="9" t="str">
        <f t="shared" si="102"/>
        <v>Energi excl brændstof (el)</v>
      </c>
      <c r="B119" s="9"/>
      <c r="C119" s="2">
        <f t="shared" si="103"/>
        <v>0</v>
      </c>
      <c r="E119" s="2">
        <f t="shared" si="103"/>
        <v>0</v>
      </c>
      <c r="G119" s="2">
        <f t="shared" si="103"/>
        <v>0</v>
      </c>
      <c r="I119" s="2">
        <f t="shared" si="103"/>
        <v>0</v>
      </c>
      <c r="K119" s="2">
        <f t="shared" si="103"/>
        <v>0</v>
      </c>
      <c r="M119" s="2">
        <f t="shared" si="103"/>
        <v>0</v>
      </c>
      <c r="O119" s="2">
        <f t="shared" si="103"/>
        <v>0</v>
      </c>
      <c r="Q119" s="2">
        <f t="shared" si="103"/>
        <v>0</v>
      </c>
      <c r="S119" s="2">
        <f t="shared" si="103"/>
        <v>0</v>
      </c>
      <c r="U119" s="2">
        <f t="shared" si="103"/>
        <v>0</v>
      </c>
      <c r="W119" s="2">
        <f t="shared" si="103"/>
        <v>0</v>
      </c>
      <c r="Y119" s="2">
        <f t="shared" si="103"/>
        <v>0</v>
      </c>
    </row>
    <row r="120" spans="1:27" x14ac:dyDescent="0.25">
      <c r="A120" s="9" t="str">
        <f t="shared" si="102"/>
        <v>Energi i alt</v>
      </c>
      <c r="B120" s="9"/>
      <c r="C120" s="2">
        <f t="shared" si="103"/>
        <v>0</v>
      </c>
      <c r="E120" s="2">
        <f t="shared" si="103"/>
        <v>0</v>
      </c>
      <c r="G120" s="2">
        <f t="shared" si="103"/>
        <v>0</v>
      </c>
      <c r="I120" s="2">
        <f t="shared" si="103"/>
        <v>0</v>
      </c>
      <c r="K120" s="2">
        <f t="shared" si="103"/>
        <v>0</v>
      </c>
      <c r="M120" s="2">
        <f t="shared" si="103"/>
        <v>0</v>
      </c>
      <c r="O120" s="2">
        <f t="shared" si="103"/>
        <v>0</v>
      </c>
      <c r="Q120" s="2">
        <f t="shared" si="103"/>
        <v>0</v>
      </c>
      <c r="S120" s="2">
        <f t="shared" si="103"/>
        <v>0</v>
      </c>
      <c r="U120" s="2">
        <f t="shared" si="103"/>
        <v>0</v>
      </c>
      <c r="W120" s="2">
        <f t="shared" si="103"/>
        <v>0</v>
      </c>
      <c r="Y120" s="2">
        <f t="shared" si="103"/>
        <v>0</v>
      </c>
    </row>
    <row r="121" spans="1:27" x14ac:dyDescent="0.25">
      <c r="A121" s="9" t="str">
        <f t="shared" si="102"/>
        <v>Dyrlæge og medicin</v>
      </c>
      <c r="B121" s="9"/>
      <c r="C121" s="2">
        <f t="shared" si="103"/>
        <v>0</v>
      </c>
      <c r="E121" s="2">
        <f t="shared" si="103"/>
        <v>0</v>
      </c>
      <c r="G121" s="2">
        <f t="shared" si="103"/>
        <v>0</v>
      </c>
      <c r="I121" s="2">
        <f t="shared" si="103"/>
        <v>0</v>
      </c>
      <c r="K121" s="2">
        <f t="shared" si="103"/>
        <v>0</v>
      </c>
      <c r="M121" s="2">
        <f t="shared" si="103"/>
        <v>0</v>
      </c>
      <c r="O121" s="2">
        <f t="shared" si="103"/>
        <v>0</v>
      </c>
      <c r="Q121" s="2">
        <f t="shared" si="103"/>
        <v>0</v>
      </c>
      <c r="S121" s="2">
        <f t="shared" si="103"/>
        <v>0</v>
      </c>
      <c r="U121" s="2">
        <f t="shared" si="103"/>
        <v>0</v>
      </c>
      <c r="W121" s="2">
        <f t="shared" si="103"/>
        <v>0</v>
      </c>
      <c r="Y121" s="2">
        <f t="shared" si="103"/>
        <v>0</v>
      </c>
    </row>
    <row r="122" spans="1:27" x14ac:dyDescent="0.25">
      <c r="A122" s="9" t="str">
        <f t="shared" si="102"/>
        <v>Diverse , husdyr</v>
      </c>
      <c r="B122" s="9"/>
      <c r="C122" s="2">
        <f t="shared" si="103"/>
        <v>0</v>
      </c>
      <c r="E122" s="2">
        <f t="shared" si="103"/>
        <v>0</v>
      </c>
      <c r="G122" s="2">
        <f t="shared" si="103"/>
        <v>0</v>
      </c>
      <c r="I122" s="2">
        <f t="shared" si="103"/>
        <v>0</v>
      </c>
      <c r="K122" s="2">
        <f t="shared" si="103"/>
        <v>0</v>
      </c>
      <c r="M122" s="2">
        <f t="shared" si="103"/>
        <v>0</v>
      </c>
      <c r="O122" s="2">
        <f t="shared" si="103"/>
        <v>0</v>
      </c>
      <c r="Q122" s="2">
        <f t="shared" si="103"/>
        <v>0</v>
      </c>
      <c r="S122" s="2">
        <f t="shared" si="103"/>
        <v>0</v>
      </c>
      <c r="U122" s="2">
        <f t="shared" si="103"/>
        <v>0</v>
      </c>
      <c r="W122" s="2">
        <f t="shared" si="103"/>
        <v>0</v>
      </c>
      <c r="Y122" s="2">
        <f t="shared" si="103"/>
        <v>0</v>
      </c>
    </row>
    <row r="123" spans="1:27" x14ac:dyDescent="0.25">
      <c r="A123" s="9" t="str">
        <f t="shared" si="102"/>
        <v>Diverse vedrørende markbrug</v>
      </c>
      <c r="B123" s="9"/>
      <c r="C123" s="2">
        <f t="shared" si="103"/>
        <v>0</v>
      </c>
      <c r="E123" s="2">
        <f t="shared" si="103"/>
        <v>0</v>
      </c>
      <c r="G123" s="2">
        <f t="shared" si="103"/>
        <v>0</v>
      </c>
      <c r="I123" s="2">
        <f t="shared" si="103"/>
        <v>0</v>
      </c>
      <c r="K123" s="2">
        <f t="shared" si="103"/>
        <v>0</v>
      </c>
      <c r="M123" s="2">
        <f t="shared" si="103"/>
        <v>0</v>
      </c>
      <c r="O123" s="2">
        <f t="shared" si="103"/>
        <v>0</v>
      </c>
      <c r="Q123" s="2">
        <f t="shared" si="103"/>
        <v>0</v>
      </c>
      <c r="S123" s="2">
        <f t="shared" si="103"/>
        <v>0</v>
      </c>
      <c r="U123" s="2">
        <f t="shared" si="103"/>
        <v>0</v>
      </c>
      <c r="W123" s="2">
        <f t="shared" si="103"/>
        <v>0</v>
      </c>
      <c r="Y123" s="2">
        <f t="shared" si="103"/>
        <v>0</v>
      </c>
    </row>
    <row r="124" spans="1:27" x14ac:dyDescent="0.25">
      <c r="A124" s="9" t="str">
        <f t="shared" si="102"/>
        <v>Diverse andet i alt</v>
      </c>
      <c r="B124" s="9"/>
      <c r="C124" s="2">
        <f t="shared" si="103"/>
        <v>0</v>
      </c>
      <c r="E124" s="2">
        <f t="shared" si="103"/>
        <v>0</v>
      </c>
      <c r="G124" s="2">
        <f t="shared" si="103"/>
        <v>0</v>
      </c>
      <c r="I124" s="2">
        <f t="shared" si="103"/>
        <v>0</v>
      </c>
      <c r="K124" s="2">
        <f t="shared" si="103"/>
        <v>0</v>
      </c>
      <c r="M124" s="2">
        <f t="shared" si="103"/>
        <v>0</v>
      </c>
      <c r="O124" s="2">
        <f t="shared" si="103"/>
        <v>0</v>
      </c>
      <c r="Q124" s="2">
        <f t="shared" si="103"/>
        <v>0</v>
      </c>
      <c r="S124" s="2">
        <f t="shared" si="103"/>
        <v>0</v>
      </c>
      <c r="U124" s="2">
        <f t="shared" si="103"/>
        <v>0</v>
      </c>
      <c r="W124" s="2">
        <f t="shared" si="103"/>
        <v>0</v>
      </c>
      <c r="Y124" s="2">
        <f t="shared" si="103"/>
        <v>0</v>
      </c>
    </row>
    <row r="125" spans="1:27" x14ac:dyDescent="0.25">
      <c r="A125" s="9" t="str">
        <f t="shared" si="102"/>
        <v>Maskinstation</v>
      </c>
      <c r="B125" s="9"/>
      <c r="C125" s="2">
        <f t="shared" si="103"/>
        <v>0</v>
      </c>
      <c r="E125" s="2">
        <f t="shared" si="103"/>
        <v>0</v>
      </c>
      <c r="G125" s="2">
        <f t="shared" si="103"/>
        <v>0</v>
      </c>
      <c r="I125" s="2">
        <f t="shared" si="103"/>
        <v>0</v>
      </c>
      <c r="K125" s="2">
        <f t="shared" si="103"/>
        <v>0</v>
      </c>
      <c r="M125" s="2">
        <f t="shared" si="103"/>
        <v>0</v>
      </c>
      <c r="O125" s="2">
        <f t="shared" si="103"/>
        <v>0</v>
      </c>
      <c r="Q125" s="2">
        <f t="shared" si="103"/>
        <v>0</v>
      </c>
      <c r="S125" s="2">
        <f t="shared" si="103"/>
        <v>0</v>
      </c>
      <c r="U125" s="2">
        <f t="shared" si="103"/>
        <v>0</v>
      </c>
      <c r="W125" s="2">
        <f t="shared" si="103"/>
        <v>0</v>
      </c>
      <c r="Y125" s="2">
        <f t="shared" si="103"/>
        <v>0</v>
      </c>
    </row>
    <row r="126" spans="1:27" x14ac:dyDescent="0.25">
      <c r="A126" s="9" t="str">
        <f t="shared" si="102"/>
        <v>Vedligehold markredskaber</v>
      </c>
      <c r="B126" s="9"/>
      <c r="C126" s="2">
        <f t="shared" si="103"/>
        <v>0</v>
      </c>
      <c r="E126" s="2">
        <f t="shared" si="103"/>
        <v>0</v>
      </c>
      <c r="G126" s="2">
        <f t="shared" si="103"/>
        <v>0</v>
      </c>
      <c r="I126" s="2">
        <f t="shared" si="103"/>
        <v>0</v>
      </c>
      <c r="K126" s="2">
        <f t="shared" si="103"/>
        <v>0</v>
      </c>
      <c r="M126" s="2">
        <f t="shared" si="103"/>
        <v>0</v>
      </c>
      <c r="O126" s="2">
        <f t="shared" si="103"/>
        <v>0</v>
      </c>
      <c r="Q126" s="2">
        <f t="shared" si="103"/>
        <v>0</v>
      </c>
      <c r="S126" s="2">
        <f t="shared" si="103"/>
        <v>0</v>
      </c>
      <c r="U126" s="2">
        <f t="shared" si="103"/>
        <v>0</v>
      </c>
      <c r="W126" s="2">
        <f t="shared" si="103"/>
        <v>0</v>
      </c>
      <c r="Y126" s="2">
        <f t="shared" si="103"/>
        <v>0</v>
      </c>
    </row>
    <row r="127" spans="1:27" x14ac:dyDescent="0.25">
      <c r="A127" s="9" t="str">
        <f t="shared" si="102"/>
        <v>Vedligehold, staldinventar</v>
      </c>
      <c r="B127" s="9"/>
      <c r="C127" s="2">
        <f t="shared" si="103"/>
        <v>0</v>
      </c>
      <c r="E127" s="2">
        <f t="shared" si="103"/>
        <v>0</v>
      </c>
      <c r="G127" s="2">
        <f t="shared" si="103"/>
        <v>0</v>
      </c>
      <c r="I127" s="2">
        <f t="shared" si="103"/>
        <v>0</v>
      </c>
      <c r="K127" s="2">
        <f t="shared" si="103"/>
        <v>0</v>
      </c>
      <c r="M127" s="2">
        <f t="shared" si="103"/>
        <v>0</v>
      </c>
      <c r="O127" s="2">
        <f t="shared" si="103"/>
        <v>0</v>
      </c>
      <c r="Q127" s="2">
        <f t="shared" si="103"/>
        <v>0</v>
      </c>
      <c r="S127" s="2">
        <f t="shared" si="103"/>
        <v>0</v>
      </c>
      <c r="U127" s="2">
        <f t="shared" si="103"/>
        <v>0</v>
      </c>
      <c r="W127" s="2">
        <f t="shared" si="103"/>
        <v>0</v>
      </c>
      <c r="Y127" s="2">
        <f t="shared" si="103"/>
        <v>0</v>
      </c>
    </row>
    <row r="128" spans="1:27" x14ac:dyDescent="0.25">
      <c r="A128" s="9" t="str">
        <f t="shared" si="102"/>
        <v xml:space="preserve">Vedligehold i alt </v>
      </c>
      <c r="B128" s="9"/>
      <c r="C128" s="2">
        <f t="shared" si="103"/>
        <v>0</v>
      </c>
      <c r="E128" s="2">
        <f t="shared" si="103"/>
        <v>0</v>
      </c>
      <c r="G128" s="2">
        <f t="shared" si="103"/>
        <v>0</v>
      </c>
      <c r="I128" s="2">
        <f t="shared" si="103"/>
        <v>0</v>
      </c>
      <c r="K128" s="2">
        <f t="shared" si="103"/>
        <v>0</v>
      </c>
      <c r="M128" s="2">
        <f t="shared" si="103"/>
        <v>0</v>
      </c>
      <c r="O128" s="2">
        <f t="shared" si="103"/>
        <v>0</v>
      </c>
      <c r="Q128" s="2">
        <f t="shared" si="103"/>
        <v>0</v>
      </c>
      <c r="S128" s="2">
        <f t="shared" si="103"/>
        <v>0</v>
      </c>
      <c r="U128" s="2">
        <f t="shared" si="103"/>
        <v>0</v>
      </c>
      <c r="W128" s="2">
        <f t="shared" si="103"/>
        <v>0</v>
      </c>
      <c r="Y128" s="2">
        <f t="shared" si="103"/>
        <v>0</v>
      </c>
    </row>
    <row r="129" spans="1:25" x14ac:dyDescent="0.25">
      <c r="A129" s="9" t="str">
        <f t="shared" si="102"/>
        <v>Lønomkostninger</v>
      </c>
      <c r="B129" s="9"/>
      <c r="C129" s="2">
        <f t="shared" si="103"/>
        <v>0</v>
      </c>
      <c r="E129" s="2">
        <f t="shared" si="103"/>
        <v>0</v>
      </c>
      <c r="G129" s="2">
        <f t="shared" si="103"/>
        <v>0</v>
      </c>
      <c r="I129" s="2">
        <f t="shared" si="103"/>
        <v>0</v>
      </c>
      <c r="K129" s="2">
        <f t="shared" si="103"/>
        <v>0</v>
      </c>
      <c r="M129" s="2">
        <f t="shared" si="103"/>
        <v>0</v>
      </c>
      <c r="O129" s="2">
        <f t="shared" si="103"/>
        <v>0</v>
      </c>
      <c r="Q129" s="2">
        <f t="shared" si="103"/>
        <v>0</v>
      </c>
      <c r="S129" s="2">
        <f t="shared" si="103"/>
        <v>0</v>
      </c>
      <c r="U129" s="2">
        <f t="shared" si="103"/>
        <v>0</v>
      </c>
      <c r="W129" s="2">
        <f t="shared" si="103"/>
        <v>0</v>
      </c>
      <c r="Y129" s="2">
        <f t="shared" si="103"/>
        <v>0</v>
      </c>
    </row>
    <row r="130" spans="1:25" x14ac:dyDescent="0.25">
      <c r="A130" s="2" t="s">
        <v>59</v>
      </c>
      <c r="C130" s="2">
        <f t="shared" si="103"/>
        <v>0</v>
      </c>
      <c r="E130" s="2">
        <f t="shared" si="103"/>
        <v>0</v>
      </c>
      <c r="G130" s="2">
        <f t="shared" si="103"/>
        <v>0</v>
      </c>
      <c r="I130" s="2">
        <f t="shared" si="103"/>
        <v>0</v>
      </c>
      <c r="K130" s="2">
        <f t="shared" si="103"/>
        <v>0</v>
      </c>
      <c r="M130" s="2">
        <f t="shared" si="103"/>
        <v>0</v>
      </c>
      <c r="O130" s="2">
        <f t="shared" si="103"/>
        <v>0</v>
      </c>
      <c r="Q130" s="2">
        <f t="shared" si="103"/>
        <v>0</v>
      </c>
      <c r="S130" s="2">
        <f t="shared" si="103"/>
        <v>0</v>
      </c>
      <c r="U130" s="2">
        <f t="shared" si="103"/>
        <v>0</v>
      </c>
      <c r="W130" s="2">
        <f t="shared" si="103"/>
        <v>0</v>
      </c>
      <c r="Y130" s="2">
        <f t="shared" si="103"/>
        <v>0</v>
      </c>
    </row>
  </sheetData>
  <mergeCells count="13">
    <mergeCell ref="AA1:AB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3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62" sqref="A62"/>
    </sheetView>
  </sheetViews>
  <sheetFormatPr defaultRowHeight="15" x14ac:dyDescent="0.25"/>
  <cols>
    <col min="1" max="1" width="50.7109375" customWidth="1"/>
    <col min="2" max="2" width="14.7109375" customWidth="1"/>
    <col min="3" max="28" width="10.7109375" customWidth="1"/>
    <col min="29" max="29" width="16.42578125" customWidth="1"/>
  </cols>
  <sheetData>
    <row r="1" spans="1:42" ht="18.75" x14ac:dyDescent="0.3">
      <c r="A1" s="17" t="s">
        <v>60</v>
      </c>
      <c r="B1" s="17"/>
      <c r="C1" s="109" t="s">
        <v>11</v>
      </c>
      <c r="D1" s="110"/>
      <c r="E1" s="109" t="s">
        <v>12</v>
      </c>
      <c r="F1" s="110"/>
      <c r="G1" s="109" t="s">
        <v>13</v>
      </c>
      <c r="H1" s="110"/>
      <c r="I1" s="109" t="s">
        <v>14</v>
      </c>
      <c r="J1" s="110"/>
      <c r="K1" s="109" t="s">
        <v>0</v>
      </c>
      <c r="L1" s="110"/>
      <c r="M1" s="109" t="s">
        <v>15</v>
      </c>
      <c r="N1" s="110"/>
      <c r="O1" s="109" t="s">
        <v>16</v>
      </c>
      <c r="P1" s="110"/>
      <c r="Q1" s="109" t="s">
        <v>17</v>
      </c>
      <c r="R1" s="110"/>
      <c r="S1" s="112" t="s">
        <v>18</v>
      </c>
      <c r="T1" s="113"/>
      <c r="U1" s="109" t="s">
        <v>19</v>
      </c>
      <c r="V1" s="110"/>
      <c r="W1" s="109" t="s">
        <v>20</v>
      </c>
      <c r="X1" s="110"/>
      <c r="Y1" s="109" t="s">
        <v>21</v>
      </c>
      <c r="Z1" s="110"/>
      <c r="AA1" s="109" t="s">
        <v>1</v>
      </c>
      <c r="AB1" s="11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25">
      <c r="A2" s="4" t="s">
        <v>45</v>
      </c>
      <c r="B2" s="4"/>
      <c r="C2" s="63" t="s">
        <v>68</v>
      </c>
      <c r="D2" s="63" t="s">
        <v>69</v>
      </c>
      <c r="E2" s="63" t="s">
        <v>68</v>
      </c>
      <c r="F2" s="63" t="s">
        <v>69</v>
      </c>
      <c r="G2" s="63" t="s">
        <v>68</v>
      </c>
      <c r="H2" s="63" t="s">
        <v>69</v>
      </c>
      <c r="I2" s="63" t="s">
        <v>68</v>
      </c>
      <c r="J2" s="63" t="s">
        <v>69</v>
      </c>
      <c r="K2" s="63" t="s">
        <v>68</v>
      </c>
      <c r="L2" s="63" t="s">
        <v>69</v>
      </c>
      <c r="M2" s="63" t="s">
        <v>68</v>
      </c>
      <c r="N2" s="63" t="s">
        <v>69</v>
      </c>
      <c r="O2" s="63" t="s">
        <v>68</v>
      </c>
      <c r="P2" s="63" t="s">
        <v>69</v>
      </c>
      <c r="Q2" s="63" t="s">
        <v>68</v>
      </c>
      <c r="R2" s="63" t="s">
        <v>69</v>
      </c>
      <c r="S2" s="71" t="s">
        <v>68</v>
      </c>
      <c r="T2" s="72" t="s">
        <v>69</v>
      </c>
      <c r="U2" s="63" t="s">
        <v>68</v>
      </c>
      <c r="V2" s="63" t="s">
        <v>69</v>
      </c>
      <c r="W2" s="63" t="s">
        <v>68</v>
      </c>
      <c r="X2" s="63" t="s">
        <v>69</v>
      </c>
      <c r="Y2" s="63" t="s">
        <v>68</v>
      </c>
      <c r="Z2" s="63" t="s">
        <v>69</v>
      </c>
      <c r="AA2" s="63" t="s">
        <v>68</v>
      </c>
      <c r="AB2" s="63" t="s">
        <v>69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5">
      <c r="A3" s="2" t="s">
        <v>22</v>
      </c>
      <c r="B3" s="2"/>
      <c r="C3" s="73">
        <f>'Realiseret+Forventet'!C3-Budget!C3</f>
        <v>0</v>
      </c>
      <c r="D3" s="1">
        <f>'Realiseret+Forventet'!D3-Budget!D3</f>
        <v>0</v>
      </c>
      <c r="E3" s="73">
        <f>'Realiseret+Forventet'!E3-Budget!E3</f>
        <v>0</v>
      </c>
      <c r="F3" s="1">
        <f>'Realiseret+Forventet'!F3-Budget!F3</f>
        <v>0</v>
      </c>
      <c r="G3" s="73">
        <f>'Realiseret+Forventet'!G3-Budget!G3</f>
        <v>0</v>
      </c>
      <c r="H3" s="1">
        <f>'Realiseret+Forventet'!H3-Budget!H3</f>
        <v>0</v>
      </c>
      <c r="I3" s="73">
        <f>'Realiseret+Forventet'!I3-Budget!I3</f>
        <v>0</v>
      </c>
      <c r="J3" s="1">
        <f>'Realiseret+Forventet'!J3-Budget!J3</f>
        <v>0</v>
      </c>
      <c r="K3" s="73">
        <f>'Realiseret+Forventet'!K3-Budget!K3</f>
        <v>0</v>
      </c>
      <c r="L3" s="1">
        <f>'Realiseret+Forventet'!L3-Budget!L3</f>
        <v>0</v>
      </c>
      <c r="M3" s="73">
        <f>'Realiseret+Forventet'!M3-Budget!M3</f>
        <v>0</v>
      </c>
      <c r="N3" s="1">
        <f>'Realiseret+Forventet'!N3-Budget!N3</f>
        <v>0</v>
      </c>
      <c r="O3" s="73">
        <f>'Realiseret+Forventet'!O3-Budget!O3</f>
        <v>0</v>
      </c>
      <c r="P3" s="1">
        <f>'Realiseret+Forventet'!P3-Budget!P3</f>
        <v>0</v>
      </c>
      <c r="Q3" s="73">
        <f>'Realiseret+Forventet'!Q3-Budget!Q3</f>
        <v>0</v>
      </c>
      <c r="R3" s="1">
        <f>'Realiseret+Forventet'!R3-Budget!R3</f>
        <v>0</v>
      </c>
      <c r="S3" s="1">
        <f>'Realiseret+Forventet'!S3-Budget!S3</f>
        <v>0</v>
      </c>
      <c r="T3" s="1">
        <f>'Realiseret+Forventet'!T3-Budget!T3</f>
        <v>0</v>
      </c>
      <c r="U3" s="1">
        <f>'Realiseret+Forventet'!U3-Budget!U3</f>
        <v>0</v>
      </c>
      <c r="V3" s="1">
        <f>'Realiseret+Forventet'!V3-Budget!V3</f>
        <v>0</v>
      </c>
      <c r="W3" s="1">
        <f>'Realiseret+Forventet'!W3-Budget!W3</f>
        <v>0</v>
      </c>
      <c r="X3" s="1">
        <f>'Realiseret+Forventet'!X3-Budget!X3</f>
        <v>0</v>
      </c>
      <c r="Y3" s="1">
        <f>'Realiseret+Forventet'!Y3-Budget!Y3</f>
        <v>0</v>
      </c>
      <c r="Z3" s="1">
        <f>'Realiseret+Forventet'!Z3-Budget!Z3</f>
        <v>0</v>
      </c>
      <c r="AA3" s="1">
        <f>'Realiseret+Forventet'!AA3-Budget!AA3</f>
        <v>0</v>
      </c>
      <c r="AB3" s="1">
        <f>'Realiseret+Forventet'!AB3-Budget!AB3</f>
        <v>0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5">
      <c r="A4" s="2" t="s">
        <v>55</v>
      </c>
      <c r="B4" s="2"/>
      <c r="C4" s="73">
        <f>'Realiseret+Forventet'!C4-Budget!C4</f>
        <v>0</v>
      </c>
      <c r="D4" s="1">
        <f>'Realiseret+Forventet'!D4-Budget!D4</f>
        <v>0</v>
      </c>
      <c r="E4" s="73">
        <f>'Realiseret+Forventet'!E4-Budget!E4</f>
        <v>0</v>
      </c>
      <c r="F4" s="1">
        <f>'Realiseret+Forventet'!F4-Budget!F4</f>
        <v>0</v>
      </c>
      <c r="G4" s="73">
        <f>'Realiseret+Forventet'!G4-Budget!G4</f>
        <v>0</v>
      </c>
      <c r="H4" s="1">
        <f>'Realiseret+Forventet'!H4-Budget!H4</f>
        <v>0</v>
      </c>
      <c r="I4" s="73">
        <f>'Realiseret+Forventet'!I4-Budget!I4</f>
        <v>0</v>
      </c>
      <c r="J4" s="1">
        <f>'Realiseret+Forventet'!J4-Budget!J4</f>
        <v>0</v>
      </c>
      <c r="K4" s="73">
        <f>'Realiseret+Forventet'!K4-Budget!K4</f>
        <v>0</v>
      </c>
      <c r="L4" s="1">
        <f>'Realiseret+Forventet'!L4-Budget!L4</f>
        <v>0</v>
      </c>
      <c r="M4" s="73">
        <f>'Realiseret+Forventet'!M4-Budget!M4</f>
        <v>0</v>
      </c>
      <c r="N4" s="1">
        <f>'Realiseret+Forventet'!N4-Budget!N4</f>
        <v>0</v>
      </c>
      <c r="O4" s="73">
        <f>'Realiseret+Forventet'!O4-Budget!O4</f>
        <v>0</v>
      </c>
      <c r="P4" s="1">
        <f>'Realiseret+Forventet'!P4-Budget!P4</f>
        <v>0</v>
      </c>
      <c r="Q4" s="73">
        <f>'Realiseret+Forventet'!Q4-Budget!Q4</f>
        <v>0</v>
      </c>
      <c r="R4" s="1">
        <f>'Realiseret+Forventet'!R4-Budget!R4</f>
        <v>0</v>
      </c>
      <c r="S4" s="73">
        <f>'Realiseret+Forventet'!S4-Budget!S4</f>
        <v>0</v>
      </c>
      <c r="T4" s="1">
        <f>'Realiseret+Forventet'!T4-Budget!T4</f>
        <v>0</v>
      </c>
      <c r="U4" s="73">
        <f>'Realiseret+Forventet'!U4-Budget!U4</f>
        <v>0</v>
      </c>
      <c r="V4" s="1">
        <f>'Realiseret+Forventet'!V4-Budget!V4</f>
        <v>0</v>
      </c>
      <c r="W4" s="73">
        <f>'Realiseret+Forventet'!W4-Budget!W4</f>
        <v>0</v>
      </c>
      <c r="X4" s="1">
        <f>'Realiseret+Forventet'!X4-Budget!X4</f>
        <v>0</v>
      </c>
      <c r="Y4" s="73">
        <f>'Realiseret+Forventet'!Y4-Budget!Y4</f>
        <v>0</v>
      </c>
      <c r="Z4" s="1">
        <f>'Realiseret+Forventet'!Z4-Budget!Z4</f>
        <v>0</v>
      </c>
      <c r="AA4" s="76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5">
      <c r="A5" s="4"/>
      <c r="B5" s="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7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5">
      <c r="A6" s="2" t="s">
        <v>2</v>
      </c>
      <c r="B6" s="2"/>
      <c r="C6" s="73">
        <f>'Realiseret+Forventet'!C6-Budget!C6</f>
        <v>0</v>
      </c>
      <c r="D6" s="1">
        <f>'Realiseret+Forventet'!D6-Budget!D6</f>
        <v>0</v>
      </c>
      <c r="E6" s="73">
        <f>'Realiseret+Forventet'!E6-Budget!E6</f>
        <v>0</v>
      </c>
      <c r="F6" s="1">
        <f>'Realiseret+Forventet'!F6-Budget!F6</f>
        <v>0</v>
      </c>
      <c r="G6" s="73">
        <f>'Realiseret+Forventet'!G6-Budget!G6</f>
        <v>0</v>
      </c>
      <c r="H6" s="1">
        <f>'Realiseret+Forventet'!H6-Budget!H6</f>
        <v>0</v>
      </c>
      <c r="I6" s="73">
        <f>'Realiseret+Forventet'!I6-Budget!I6</f>
        <v>0</v>
      </c>
      <c r="J6" s="1">
        <f>'Realiseret+Forventet'!J6-Budget!J6</f>
        <v>0</v>
      </c>
      <c r="K6" s="73">
        <f>'Realiseret+Forventet'!K6-Budget!K6</f>
        <v>0</v>
      </c>
      <c r="L6" s="1">
        <f>'Realiseret+Forventet'!L6-Budget!L6</f>
        <v>0</v>
      </c>
      <c r="M6" s="73">
        <f>'Realiseret+Forventet'!M6-Budget!M6</f>
        <v>0</v>
      </c>
      <c r="N6" s="1">
        <f>'Realiseret+Forventet'!N6-Budget!N6</f>
        <v>0</v>
      </c>
      <c r="O6" s="73">
        <f>'Realiseret+Forventet'!O6-Budget!O6</f>
        <v>0</v>
      </c>
      <c r="P6" s="1">
        <f>'Realiseret+Forventet'!P6-Budget!P6</f>
        <v>0</v>
      </c>
      <c r="Q6" s="73">
        <f>'Realiseret+Forventet'!Q6-Budget!Q6</f>
        <v>0</v>
      </c>
      <c r="R6" s="1">
        <f>'Realiseret+Forventet'!R6-Budget!R6</f>
        <v>0</v>
      </c>
      <c r="S6" s="73">
        <f>'Realiseret+Forventet'!S6-Budget!S6</f>
        <v>0</v>
      </c>
      <c r="T6" s="1">
        <f>'Realiseret+Forventet'!T6-Budget!T6</f>
        <v>0</v>
      </c>
      <c r="U6" s="73">
        <f>'Realiseret+Forventet'!U6-Budget!U6</f>
        <v>0</v>
      </c>
      <c r="V6" s="1">
        <f>'Realiseret+Forventet'!V6-Budget!V6</f>
        <v>0</v>
      </c>
      <c r="W6" s="73">
        <f>'Realiseret+Forventet'!W6-Budget!W6</f>
        <v>0</v>
      </c>
      <c r="X6" s="1">
        <f>'Realiseret+Forventet'!X6-Budget!X6</f>
        <v>0</v>
      </c>
      <c r="Y6" s="73">
        <f>'Realiseret+Forventet'!Y6-Budget!Y6</f>
        <v>0</v>
      </c>
      <c r="Z6" s="1">
        <f>'Realiseret+Forventet'!Z6-Budget!Z6</f>
        <v>0</v>
      </c>
      <c r="AA6" s="76">
        <f>'Realiseret+Forventet'!AA6-Budget!AA6</f>
        <v>0</v>
      </c>
      <c r="AB6" s="1">
        <f>'Realiseret+Forventet'!AB6-Budget!AB6</f>
        <v>0</v>
      </c>
      <c r="AC6" s="2"/>
    </row>
    <row r="7" spans="1:42" x14ac:dyDescent="0.25">
      <c r="A7" s="2" t="s">
        <v>72</v>
      </c>
      <c r="B7" s="2"/>
      <c r="C7" s="73">
        <f>'Realiseret+Forventet'!C7-Budget!C7</f>
        <v>0</v>
      </c>
      <c r="D7" s="1">
        <f>'Realiseret+Forventet'!D7-Budget!D7</f>
        <v>0</v>
      </c>
      <c r="E7" s="73">
        <f>'Realiseret+Forventet'!E7-Budget!E7</f>
        <v>0</v>
      </c>
      <c r="F7" s="1">
        <f>'Realiseret+Forventet'!F7-Budget!F7</f>
        <v>0</v>
      </c>
      <c r="G7" s="73">
        <f>'Realiseret+Forventet'!G7-Budget!G7</f>
        <v>0</v>
      </c>
      <c r="H7" s="1">
        <f>'Realiseret+Forventet'!H7-Budget!H7</f>
        <v>0</v>
      </c>
      <c r="I7" s="73">
        <f>'Realiseret+Forventet'!I7-Budget!I7</f>
        <v>0</v>
      </c>
      <c r="J7" s="1">
        <f>'Realiseret+Forventet'!J7-Budget!J7</f>
        <v>0</v>
      </c>
      <c r="K7" s="73">
        <f>'Realiseret+Forventet'!K7-Budget!K7</f>
        <v>0</v>
      </c>
      <c r="L7" s="1">
        <f>'Realiseret+Forventet'!L7-Budget!L7</f>
        <v>0</v>
      </c>
      <c r="M7" s="73">
        <f>'Realiseret+Forventet'!M7-Budget!M7</f>
        <v>0</v>
      </c>
      <c r="N7" s="1">
        <f>'Realiseret+Forventet'!N7-Budget!N7</f>
        <v>0</v>
      </c>
      <c r="O7" s="73">
        <f>'Realiseret+Forventet'!O7-Budget!O7</f>
        <v>0</v>
      </c>
      <c r="P7" s="1">
        <f>'Realiseret+Forventet'!P7-Budget!P7</f>
        <v>0</v>
      </c>
      <c r="Q7" s="73">
        <f>'Realiseret+Forventet'!Q7-Budget!Q7</f>
        <v>0</v>
      </c>
      <c r="R7" s="1">
        <f>'Realiseret+Forventet'!R7-Budget!R7</f>
        <v>0</v>
      </c>
      <c r="S7" s="73">
        <f>'Realiseret+Forventet'!S7-Budget!S7</f>
        <v>0</v>
      </c>
      <c r="T7" s="1">
        <f>'Realiseret+Forventet'!T7-Budget!T7</f>
        <v>0</v>
      </c>
      <c r="U7" s="73">
        <f>'Realiseret+Forventet'!U7-Budget!U7</f>
        <v>0</v>
      </c>
      <c r="V7" s="1">
        <f>'Realiseret+Forventet'!V7-Budget!V7</f>
        <v>0</v>
      </c>
      <c r="W7" s="73">
        <f>'Realiseret+Forventet'!W7-Budget!W7</f>
        <v>0</v>
      </c>
      <c r="X7" s="1">
        <f>'Realiseret+Forventet'!X7-Budget!X7</f>
        <v>0</v>
      </c>
      <c r="Y7" s="73">
        <f>'Realiseret+Forventet'!Y7-Budget!Y7</f>
        <v>0</v>
      </c>
      <c r="Z7" s="1">
        <f>'Realiseret+Forventet'!Z7-Budget!Z7</f>
        <v>0</v>
      </c>
      <c r="AA7" s="76">
        <f>'Realiseret+Forventet'!AA7-Budget!AA7</f>
        <v>0</v>
      </c>
      <c r="AB7" s="1">
        <f>'Realiseret+Forventet'!AB7-Budget!AB7</f>
        <v>0</v>
      </c>
    </row>
    <row r="8" spans="1:42" x14ac:dyDescent="0.25">
      <c r="A8" s="2" t="s">
        <v>23</v>
      </c>
      <c r="B8" s="2"/>
      <c r="C8" s="73">
        <f>'Realiseret+Forventet'!C8-Budget!C8</f>
        <v>0</v>
      </c>
      <c r="D8" s="1">
        <f>'Realiseret+Forventet'!D8-Budget!D8</f>
        <v>0</v>
      </c>
      <c r="E8" s="73">
        <f>'Realiseret+Forventet'!E8-Budget!E8</f>
        <v>0</v>
      </c>
      <c r="F8" s="1">
        <f>'Realiseret+Forventet'!F8-Budget!F8</f>
        <v>0</v>
      </c>
      <c r="G8" s="73">
        <f>'Realiseret+Forventet'!G8-Budget!G8</f>
        <v>0</v>
      </c>
      <c r="H8" s="1">
        <f>'Realiseret+Forventet'!H8-Budget!H8</f>
        <v>0</v>
      </c>
      <c r="I8" s="73">
        <f>'Realiseret+Forventet'!I8-Budget!I8</f>
        <v>0</v>
      </c>
      <c r="J8" s="1">
        <f>'Realiseret+Forventet'!J8-Budget!J8</f>
        <v>0</v>
      </c>
      <c r="K8" s="73">
        <f>'Realiseret+Forventet'!K8-Budget!K8</f>
        <v>0</v>
      </c>
      <c r="L8" s="1">
        <f>'Realiseret+Forventet'!L8-Budget!L8</f>
        <v>0</v>
      </c>
      <c r="M8" s="73">
        <f>'Realiseret+Forventet'!M8-Budget!M8</f>
        <v>0</v>
      </c>
      <c r="N8" s="1">
        <f>'Realiseret+Forventet'!N8-Budget!N8</f>
        <v>0</v>
      </c>
      <c r="O8" s="73">
        <f>'Realiseret+Forventet'!O8-Budget!O8</f>
        <v>0</v>
      </c>
      <c r="P8" s="1">
        <f>'Realiseret+Forventet'!P8-Budget!P8</f>
        <v>0</v>
      </c>
      <c r="Q8" s="73">
        <f>'Realiseret+Forventet'!Q8-Budget!Q8</f>
        <v>0</v>
      </c>
      <c r="R8" s="1">
        <f>'Realiseret+Forventet'!R8-Budget!R8</f>
        <v>0</v>
      </c>
      <c r="S8" s="73">
        <f>'Realiseret+Forventet'!S8-Budget!S8</f>
        <v>0</v>
      </c>
      <c r="T8" s="1">
        <f>'Realiseret+Forventet'!T8-Budget!T8</f>
        <v>0</v>
      </c>
      <c r="U8" s="73">
        <f>'Realiseret+Forventet'!U8-Budget!U8</f>
        <v>0</v>
      </c>
      <c r="V8" s="1">
        <f>'Realiseret+Forventet'!V8-Budget!V8</f>
        <v>0</v>
      </c>
      <c r="W8" s="73">
        <f>'Realiseret+Forventet'!W8-Budget!W8</f>
        <v>0</v>
      </c>
      <c r="X8" s="1">
        <f>'Realiseret+Forventet'!X8-Budget!X8</f>
        <v>0</v>
      </c>
      <c r="Y8" s="73">
        <f>'Realiseret+Forventet'!Y8-Budget!Y8</f>
        <v>0</v>
      </c>
      <c r="Z8" s="1">
        <f>'Realiseret+Forventet'!Z8-Budget!Z8</f>
        <v>0</v>
      </c>
      <c r="AA8" s="76">
        <f>'Realiseret+Forventet'!AA8-Budget!AA8</f>
        <v>0</v>
      </c>
      <c r="AB8" s="1">
        <f>'Realiseret+Forventet'!AB8-Budget!AB8</f>
        <v>0</v>
      </c>
    </row>
    <row r="9" spans="1:42" x14ac:dyDescent="0.25">
      <c r="A9" s="2" t="s">
        <v>4</v>
      </c>
      <c r="B9" s="2"/>
      <c r="C9" s="73">
        <f>'Realiseret+Forventet'!C9-Budget!C9</f>
        <v>0</v>
      </c>
      <c r="D9" s="1">
        <f>'Realiseret+Forventet'!D9-Budget!D9</f>
        <v>0</v>
      </c>
      <c r="E9" s="73">
        <f>'Realiseret+Forventet'!E9-Budget!E9</f>
        <v>0</v>
      </c>
      <c r="F9" s="1">
        <f>'Realiseret+Forventet'!F9-Budget!F9</f>
        <v>0</v>
      </c>
      <c r="G9" s="73">
        <f>'Realiseret+Forventet'!G9-Budget!G9</f>
        <v>0</v>
      </c>
      <c r="H9" s="1">
        <f>'Realiseret+Forventet'!H9-Budget!H9</f>
        <v>0</v>
      </c>
      <c r="I9" s="73">
        <f>'Realiseret+Forventet'!I9-Budget!I9</f>
        <v>0</v>
      </c>
      <c r="J9" s="1">
        <f>'Realiseret+Forventet'!J9-Budget!J9</f>
        <v>0</v>
      </c>
      <c r="K9" s="73">
        <f>'Realiseret+Forventet'!K9-Budget!K9</f>
        <v>0</v>
      </c>
      <c r="L9" s="1">
        <f>'Realiseret+Forventet'!L9-Budget!L9</f>
        <v>0</v>
      </c>
      <c r="M9" s="73">
        <f>'Realiseret+Forventet'!M9-Budget!M9</f>
        <v>0</v>
      </c>
      <c r="N9" s="1">
        <f>'Realiseret+Forventet'!N9-Budget!N9</f>
        <v>0</v>
      </c>
      <c r="O9" s="73">
        <f>'Realiseret+Forventet'!O9-Budget!O9</f>
        <v>0</v>
      </c>
      <c r="P9" s="1">
        <f>'Realiseret+Forventet'!P9-Budget!P9</f>
        <v>0</v>
      </c>
      <c r="Q9" s="73">
        <f>'Realiseret+Forventet'!Q9-Budget!Q9</f>
        <v>0</v>
      </c>
      <c r="R9" s="1">
        <f>'Realiseret+Forventet'!R9-Budget!R9</f>
        <v>0</v>
      </c>
      <c r="S9" s="73">
        <f>'Realiseret+Forventet'!S9-Budget!S9</f>
        <v>0</v>
      </c>
      <c r="T9" s="1">
        <f>'Realiseret+Forventet'!T9-Budget!T9</f>
        <v>0</v>
      </c>
      <c r="U9" s="73">
        <f>'Realiseret+Forventet'!U9-Budget!U9</f>
        <v>0</v>
      </c>
      <c r="V9" s="1">
        <f>'Realiseret+Forventet'!V9-Budget!V9</f>
        <v>0</v>
      </c>
      <c r="W9" s="73">
        <f>'Realiseret+Forventet'!W9-Budget!W9</f>
        <v>0</v>
      </c>
      <c r="X9" s="1">
        <f>'Realiseret+Forventet'!X9-Budget!X9</f>
        <v>0</v>
      </c>
      <c r="Y9" s="73">
        <f>'Realiseret+Forventet'!Y9-Budget!Y9</f>
        <v>0</v>
      </c>
      <c r="Z9" s="1">
        <f>'Realiseret+Forventet'!Z9-Budget!Z9</f>
        <v>0</v>
      </c>
      <c r="AA9" s="76">
        <f>'Realiseret+Forventet'!AA9-Budget!AA9</f>
        <v>0</v>
      </c>
      <c r="AB9" s="1">
        <f>'Realiseret+Forventet'!AB9-Budget!AB9</f>
        <v>0</v>
      </c>
    </row>
    <row r="10" spans="1:42" x14ac:dyDescent="0.25">
      <c r="A10" s="2" t="s">
        <v>61</v>
      </c>
      <c r="B10" s="2"/>
      <c r="C10" s="73">
        <f>'Realiseret+Forventet'!C10-Budget!C10</f>
        <v>0</v>
      </c>
      <c r="D10" s="1">
        <f>'Realiseret+Forventet'!D10-Budget!D10</f>
        <v>0</v>
      </c>
      <c r="E10" s="73">
        <f>'Realiseret+Forventet'!E10-Budget!E10</f>
        <v>0</v>
      </c>
      <c r="F10" s="1">
        <f>'Realiseret+Forventet'!F10-Budget!F10</f>
        <v>0</v>
      </c>
      <c r="G10" s="73">
        <f>'Realiseret+Forventet'!G10-Budget!G10</f>
        <v>0</v>
      </c>
      <c r="H10" s="1">
        <f>'Realiseret+Forventet'!H10-Budget!H10</f>
        <v>0</v>
      </c>
      <c r="I10" s="73">
        <f>'Realiseret+Forventet'!I10-Budget!I10</f>
        <v>0</v>
      </c>
      <c r="J10" s="1">
        <f>'Realiseret+Forventet'!J10-Budget!J10</f>
        <v>0</v>
      </c>
      <c r="K10" s="73">
        <f>'Realiseret+Forventet'!K10-Budget!K10</f>
        <v>0</v>
      </c>
      <c r="L10" s="1">
        <f>'Realiseret+Forventet'!L10-Budget!L10</f>
        <v>0</v>
      </c>
      <c r="M10" s="73">
        <f>'Realiseret+Forventet'!M10-Budget!M10</f>
        <v>0</v>
      </c>
      <c r="N10" s="1">
        <f>'Realiseret+Forventet'!N10-Budget!N10</f>
        <v>0</v>
      </c>
      <c r="O10" s="73">
        <f>'Realiseret+Forventet'!O10-Budget!O10</f>
        <v>0</v>
      </c>
      <c r="P10" s="1">
        <f>'Realiseret+Forventet'!P10-Budget!P10</f>
        <v>0</v>
      </c>
      <c r="Q10" s="73">
        <f>'Realiseret+Forventet'!Q10-Budget!Q10</f>
        <v>0</v>
      </c>
      <c r="R10" s="1">
        <f>'Realiseret+Forventet'!R10-Budget!R10</f>
        <v>0</v>
      </c>
      <c r="S10" s="73">
        <f>'Realiseret+Forventet'!S10-Budget!S10</f>
        <v>0</v>
      </c>
      <c r="T10" s="1">
        <f>'Realiseret+Forventet'!T10-Budget!T10</f>
        <v>0</v>
      </c>
      <c r="U10" s="73">
        <f>'Realiseret+Forventet'!U10-Budget!U10</f>
        <v>0</v>
      </c>
      <c r="V10" s="1">
        <f>'Realiseret+Forventet'!V10-Budget!V10</f>
        <v>0</v>
      </c>
      <c r="W10" s="73">
        <f>'Realiseret+Forventet'!W10-Budget!W10</f>
        <v>0</v>
      </c>
      <c r="X10" s="1">
        <f>'Realiseret+Forventet'!X10-Budget!X10</f>
        <v>0</v>
      </c>
      <c r="Y10" s="73">
        <f>'Realiseret+Forventet'!Y10-Budget!Y10</f>
        <v>0</v>
      </c>
      <c r="Z10" s="1">
        <f>'Realiseret+Forventet'!Z10-Budget!Z10</f>
        <v>0</v>
      </c>
      <c r="AA10" s="76">
        <f>'Realiseret+Forventet'!AA10-Budget!AA10</f>
        <v>0</v>
      </c>
      <c r="AB10" s="1">
        <f>'Realiseret+Forventet'!AB10-Budget!AB10</f>
        <v>0</v>
      </c>
    </row>
    <row r="11" spans="1:42" x14ac:dyDescent="0.25">
      <c r="A11" s="2" t="s">
        <v>98</v>
      </c>
      <c r="B11" s="2"/>
      <c r="C11" s="73">
        <f>'Realiseret+Forventet'!C11-Budget!C11</f>
        <v>0</v>
      </c>
      <c r="D11" s="1">
        <f>'Realiseret+Forventet'!D11-Budget!D11</f>
        <v>0</v>
      </c>
      <c r="E11" s="73">
        <f>'Realiseret+Forventet'!E11-Budget!E11</f>
        <v>0</v>
      </c>
      <c r="F11" s="1">
        <f>'Realiseret+Forventet'!F11-Budget!F11</f>
        <v>0</v>
      </c>
      <c r="G11" s="73">
        <f>'Realiseret+Forventet'!G11-Budget!G11</f>
        <v>0</v>
      </c>
      <c r="H11" s="1">
        <f>'Realiseret+Forventet'!H11-Budget!H11</f>
        <v>0</v>
      </c>
      <c r="I11" s="73">
        <f>'Realiseret+Forventet'!I11-Budget!I11</f>
        <v>0</v>
      </c>
      <c r="J11" s="1">
        <f>'Realiseret+Forventet'!J11-Budget!J11</f>
        <v>0</v>
      </c>
      <c r="K11" s="73">
        <f>'Realiseret+Forventet'!K11-Budget!K11</f>
        <v>0</v>
      </c>
      <c r="L11" s="1">
        <f>'Realiseret+Forventet'!L11-Budget!L11</f>
        <v>0</v>
      </c>
      <c r="M11" s="73">
        <f>'Realiseret+Forventet'!M11-Budget!M11</f>
        <v>0</v>
      </c>
      <c r="N11" s="1">
        <f>'Realiseret+Forventet'!N11-Budget!N11</f>
        <v>0</v>
      </c>
      <c r="O11" s="73">
        <f>'Realiseret+Forventet'!O11-Budget!O11</f>
        <v>0</v>
      </c>
      <c r="P11" s="1">
        <f>'Realiseret+Forventet'!P11-Budget!P11</f>
        <v>0</v>
      </c>
      <c r="Q11" s="73">
        <f>'Realiseret+Forventet'!Q11-Budget!Q11</f>
        <v>0</v>
      </c>
      <c r="R11" s="1">
        <f>'Realiseret+Forventet'!R11-Budget!R11</f>
        <v>0</v>
      </c>
      <c r="S11" s="73">
        <f>'Realiseret+Forventet'!S11-Budget!S11</f>
        <v>0</v>
      </c>
      <c r="T11" s="1">
        <f>'Realiseret+Forventet'!T11-Budget!T11</f>
        <v>0</v>
      </c>
      <c r="U11" s="73">
        <f>'Realiseret+Forventet'!U11-Budget!U11</f>
        <v>0</v>
      </c>
      <c r="V11" s="1">
        <f>'Realiseret+Forventet'!V11-Budget!V11</f>
        <v>0</v>
      </c>
      <c r="W11" s="73">
        <f>'Realiseret+Forventet'!W11-Budget!W11</f>
        <v>0</v>
      </c>
      <c r="X11" s="1">
        <f>'Realiseret+Forventet'!X11-Budget!X11</f>
        <v>0</v>
      </c>
      <c r="Y11" s="73">
        <f>'Realiseret+Forventet'!Y11-Budget!Y11</f>
        <v>0</v>
      </c>
      <c r="Z11" s="1">
        <f>'Realiseret+Forventet'!Z11-Budget!Z11</f>
        <v>0</v>
      </c>
      <c r="AA11" s="76">
        <f>'Realiseret+Forventet'!AA11-Budget!AA11</f>
        <v>0</v>
      </c>
      <c r="AB11" s="1">
        <f>'Realiseret+Forventet'!AB11-Budget!AB11</f>
        <v>0</v>
      </c>
    </row>
    <row r="12" spans="1:42" x14ac:dyDescent="0.25">
      <c r="A12" s="2" t="s">
        <v>5</v>
      </c>
      <c r="B12" s="2"/>
      <c r="C12" s="73">
        <f>'Realiseret+Forventet'!C12-Budget!C12</f>
        <v>0</v>
      </c>
      <c r="D12" s="1">
        <f>'Realiseret+Forventet'!D12-Budget!D12</f>
        <v>0</v>
      </c>
      <c r="E12" s="73">
        <f>'Realiseret+Forventet'!E12-Budget!E12</f>
        <v>0</v>
      </c>
      <c r="F12" s="1">
        <f>'Realiseret+Forventet'!F12-Budget!F12</f>
        <v>0</v>
      </c>
      <c r="G12" s="73">
        <f>'Realiseret+Forventet'!G12-Budget!G12</f>
        <v>0</v>
      </c>
      <c r="H12" s="1">
        <f>'Realiseret+Forventet'!H12-Budget!H12</f>
        <v>0</v>
      </c>
      <c r="I12" s="73">
        <f>'Realiseret+Forventet'!I12-Budget!I12</f>
        <v>0</v>
      </c>
      <c r="J12" s="1">
        <f>'Realiseret+Forventet'!J12-Budget!J12</f>
        <v>0</v>
      </c>
      <c r="K12" s="73">
        <f>'Realiseret+Forventet'!K12-Budget!K12</f>
        <v>0</v>
      </c>
      <c r="L12" s="1">
        <f>'Realiseret+Forventet'!L12-Budget!L12</f>
        <v>0</v>
      </c>
      <c r="M12" s="73">
        <f>'Realiseret+Forventet'!M12-Budget!M12</f>
        <v>0</v>
      </c>
      <c r="N12" s="1">
        <f>'Realiseret+Forventet'!N12-Budget!N12</f>
        <v>0</v>
      </c>
      <c r="O12" s="73">
        <f>'Realiseret+Forventet'!O12-Budget!O12</f>
        <v>0</v>
      </c>
      <c r="P12" s="1">
        <f>'Realiseret+Forventet'!P12-Budget!P12</f>
        <v>0</v>
      </c>
      <c r="Q12" s="73">
        <f>'Realiseret+Forventet'!Q12-Budget!Q12</f>
        <v>0</v>
      </c>
      <c r="R12" s="1">
        <f>'Realiseret+Forventet'!R12-Budget!R12</f>
        <v>0</v>
      </c>
      <c r="S12" s="73">
        <f>'Realiseret+Forventet'!S12-Budget!S12</f>
        <v>0</v>
      </c>
      <c r="T12" s="1">
        <f>'Realiseret+Forventet'!T12-Budget!T12</f>
        <v>0</v>
      </c>
      <c r="U12" s="73">
        <f>'Realiseret+Forventet'!U12-Budget!U12</f>
        <v>0</v>
      </c>
      <c r="V12" s="1">
        <f>'Realiseret+Forventet'!V12-Budget!V12</f>
        <v>0</v>
      </c>
      <c r="W12" s="73">
        <f>'Realiseret+Forventet'!W12-Budget!W12</f>
        <v>0</v>
      </c>
      <c r="X12" s="1">
        <f>'Realiseret+Forventet'!X12-Budget!X12</f>
        <v>0</v>
      </c>
      <c r="Y12" s="73">
        <f>'Realiseret+Forventet'!Y12-Budget!Y12</f>
        <v>0</v>
      </c>
      <c r="Z12" s="1">
        <f>'Realiseret+Forventet'!Z12-Budget!Z12</f>
        <v>0</v>
      </c>
      <c r="AA12" s="76">
        <f>'Realiseret+Forventet'!AA12-Budget!AA12</f>
        <v>0</v>
      </c>
      <c r="AB12" s="1">
        <f>'Realiseret+Forventet'!AB12-Budget!AB12</f>
        <v>0</v>
      </c>
    </row>
    <row r="13" spans="1:42" x14ac:dyDescent="0.25">
      <c r="A13" s="2" t="s">
        <v>40</v>
      </c>
      <c r="B13" s="2"/>
      <c r="C13" s="73">
        <f>'Realiseret+Forventet'!C13-Budget!C13</f>
        <v>0</v>
      </c>
      <c r="D13" s="1">
        <f>'Realiseret+Forventet'!D13-Budget!D13</f>
        <v>0</v>
      </c>
      <c r="E13" s="73">
        <f>'Realiseret+Forventet'!E13-Budget!E13</f>
        <v>0</v>
      </c>
      <c r="F13" s="1">
        <f>'Realiseret+Forventet'!F13-Budget!F13</f>
        <v>0</v>
      </c>
      <c r="G13" s="73">
        <f>'Realiseret+Forventet'!G13-Budget!G13</f>
        <v>0</v>
      </c>
      <c r="H13" s="1">
        <f>'Realiseret+Forventet'!H13-Budget!H13</f>
        <v>0</v>
      </c>
      <c r="I13" s="73">
        <f>'Realiseret+Forventet'!I13-Budget!I13</f>
        <v>0</v>
      </c>
      <c r="J13" s="1">
        <f>'Realiseret+Forventet'!J13-Budget!J13</f>
        <v>0</v>
      </c>
      <c r="K13" s="73">
        <f>'Realiseret+Forventet'!K13-Budget!K13</f>
        <v>0</v>
      </c>
      <c r="L13" s="1">
        <f>'Realiseret+Forventet'!L13-Budget!L13</f>
        <v>0</v>
      </c>
      <c r="M13" s="73">
        <f>'Realiseret+Forventet'!M13-Budget!M13</f>
        <v>0</v>
      </c>
      <c r="N13" s="1">
        <f>'Realiseret+Forventet'!N13-Budget!N13</f>
        <v>0</v>
      </c>
      <c r="O13" s="73">
        <f>'Realiseret+Forventet'!O13-Budget!O13</f>
        <v>0</v>
      </c>
      <c r="P13" s="1">
        <f>'Realiseret+Forventet'!P13-Budget!P13</f>
        <v>0</v>
      </c>
      <c r="Q13" s="73">
        <f>'Realiseret+Forventet'!Q13-Budget!Q13</f>
        <v>0</v>
      </c>
      <c r="R13" s="1">
        <f>'Realiseret+Forventet'!R13-Budget!R13</f>
        <v>0</v>
      </c>
      <c r="S13" s="73">
        <f>'Realiseret+Forventet'!S13-Budget!S13</f>
        <v>0</v>
      </c>
      <c r="T13" s="1">
        <f>'Realiseret+Forventet'!T13-Budget!T13</f>
        <v>0</v>
      </c>
      <c r="U13" s="73">
        <f>'Realiseret+Forventet'!U13-Budget!U13</f>
        <v>0</v>
      </c>
      <c r="V13" s="1">
        <f>'Realiseret+Forventet'!V13-Budget!V13</f>
        <v>0</v>
      </c>
      <c r="W13" s="73">
        <f>'Realiseret+Forventet'!W13-Budget!W13</f>
        <v>0</v>
      </c>
      <c r="X13" s="1">
        <f>'Realiseret+Forventet'!X13-Budget!X13</f>
        <v>0</v>
      </c>
      <c r="Y13" s="73">
        <f>'Realiseret+Forventet'!Y13-Budget!Y13</f>
        <v>0</v>
      </c>
      <c r="Z13" s="1">
        <f>'Realiseret+Forventet'!Z13-Budget!Z13</f>
        <v>0</v>
      </c>
      <c r="AA13" s="76">
        <f>'Realiseret+Forventet'!AA13-Budget!AA13</f>
        <v>0</v>
      </c>
      <c r="AB13" s="1">
        <f>'Realiseret+Forventet'!AB13-Budget!AB13</f>
        <v>0</v>
      </c>
    </row>
    <row r="14" spans="1:42" x14ac:dyDescent="0.25">
      <c r="A14" s="2" t="s">
        <v>77</v>
      </c>
      <c r="B14" s="2"/>
      <c r="C14" s="73">
        <f>'Realiseret+Forventet'!C14-Budget!C14</f>
        <v>0</v>
      </c>
      <c r="D14" s="1">
        <f>'Realiseret+Forventet'!D14-Budget!D14</f>
        <v>0</v>
      </c>
      <c r="E14" s="73">
        <f>'Realiseret+Forventet'!E14-Budget!E14</f>
        <v>0</v>
      </c>
      <c r="F14" s="1">
        <f>'Realiseret+Forventet'!F14-Budget!F14</f>
        <v>0</v>
      </c>
      <c r="G14" s="73">
        <f>'Realiseret+Forventet'!G14-Budget!G14</f>
        <v>0</v>
      </c>
      <c r="H14" s="1">
        <f>'Realiseret+Forventet'!H14-Budget!H14</f>
        <v>0</v>
      </c>
      <c r="I14" s="73">
        <f>'Realiseret+Forventet'!I14-Budget!I14</f>
        <v>0</v>
      </c>
      <c r="J14" s="1">
        <f>'Realiseret+Forventet'!J14-Budget!J14</f>
        <v>0</v>
      </c>
      <c r="K14" s="73">
        <f>'Realiseret+Forventet'!K14-Budget!K14</f>
        <v>0</v>
      </c>
      <c r="L14" s="1">
        <f>'Realiseret+Forventet'!L14-Budget!L14</f>
        <v>0</v>
      </c>
      <c r="M14" s="73">
        <f>'Realiseret+Forventet'!M14-Budget!M14</f>
        <v>0</v>
      </c>
      <c r="N14" s="1">
        <f>'Realiseret+Forventet'!N14-Budget!N14</f>
        <v>0</v>
      </c>
      <c r="O14" s="73">
        <f>'Realiseret+Forventet'!O14-Budget!O14</f>
        <v>0</v>
      </c>
      <c r="P14" s="1">
        <f>'Realiseret+Forventet'!P14-Budget!P14</f>
        <v>0</v>
      </c>
      <c r="Q14" s="73">
        <f>'Realiseret+Forventet'!Q14-Budget!Q14</f>
        <v>0</v>
      </c>
      <c r="R14" s="1">
        <f>'Realiseret+Forventet'!R14-Budget!R14</f>
        <v>0</v>
      </c>
      <c r="S14" s="73">
        <f>'Realiseret+Forventet'!S14-Budget!S14</f>
        <v>0</v>
      </c>
      <c r="T14" s="1">
        <f>'Realiseret+Forventet'!T14-Budget!T14</f>
        <v>0</v>
      </c>
      <c r="U14" s="73">
        <f>'Realiseret+Forventet'!U14-Budget!U14</f>
        <v>0</v>
      </c>
      <c r="V14" s="1">
        <f>'Realiseret+Forventet'!V14-Budget!V14</f>
        <v>0</v>
      </c>
      <c r="W14" s="73">
        <f>'Realiseret+Forventet'!W14-Budget!W14</f>
        <v>0</v>
      </c>
      <c r="X14" s="1">
        <f>'Realiseret+Forventet'!X14-Budget!X14</f>
        <v>0</v>
      </c>
      <c r="Y14" s="73">
        <f>'Realiseret+Forventet'!Y14-Budget!Y14</f>
        <v>0</v>
      </c>
      <c r="Z14" s="1">
        <f>'Realiseret+Forventet'!Z14-Budget!Z14</f>
        <v>0</v>
      </c>
      <c r="AA14" s="76">
        <f>'Realiseret+Forventet'!AA14-Budget!AA14</f>
        <v>0</v>
      </c>
      <c r="AB14" s="1">
        <f>'Realiseret+Forventet'!AB14-Budget!AB14</f>
        <v>0</v>
      </c>
    </row>
    <row r="15" spans="1:42" x14ac:dyDescent="0.25">
      <c r="A15" s="2" t="s">
        <v>24</v>
      </c>
      <c r="B15" s="2"/>
      <c r="C15" s="73">
        <f>'Realiseret+Forventet'!C15-Budget!C15</f>
        <v>0</v>
      </c>
      <c r="D15" s="1">
        <f>'Realiseret+Forventet'!D15-Budget!D15</f>
        <v>0</v>
      </c>
      <c r="E15" s="73">
        <f>'Realiseret+Forventet'!E15-Budget!E15</f>
        <v>0</v>
      </c>
      <c r="F15" s="1">
        <f>'Realiseret+Forventet'!F15-Budget!F15</f>
        <v>0</v>
      </c>
      <c r="G15" s="73">
        <f>'Realiseret+Forventet'!G15-Budget!G15</f>
        <v>0</v>
      </c>
      <c r="H15" s="1">
        <f>'Realiseret+Forventet'!H15-Budget!H15</f>
        <v>0</v>
      </c>
      <c r="I15" s="73">
        <f>'Realiseret+Forventet'!I15-Budget!I15</f>
        <v>0</v>
      </c>
      <c r="J15" s="1">
        <f>'Realiseret+Forventet'!J15-Budget!J15</f>
        <v>0</v>
      </c>
      <c r="K15" s="73">
        <f>'Realiseret+Forventet'!K15-Budget!K15</f>
        <v>0</v>
      </c>
      <c r="L15" s="1">
        <f>'Realiseret+Forventet'!L15-Budget!L15</f>
        <v>0</v>
      </c>
      <c r="M15" s="73">
        <f>'Realiseret+Forventet'!M15-Budget!M15</f>
        <v>0</v>
      </c>
      <c r="N15" s="1">
        <f>'Realiseret+Forventet'!N15-Budget!N15</f>
        <v>0</v>
      </c>
      <c r="O15" s="73">
        <f>'Realiseret+Forventet'!O15-Budget!O15</f>
        <v>0</v>
      </c>
      <c r="P15" s="1">
        <f>'Realiseret+Forventet'!P15-Budget!P15</f>
        <v>0</v>
      </c>
      <c r="Q15" s="73">
        <f>'Realiseret+Forventet'!Q15-Budget!Q15</f>
        <v>0</v>
      </c>
      <c r="R15" s="1">
        <f>'Realiseret+Forventet'!R15-Budget!R15</f>
        <v>0</v>
      </c>
      <c r="S15" s="73">
        <f>'Realiseret+Forventet'!S15-Budget!S15</f>
        <v>0</v>
      </c>
      <c r="T15" s="1">
        <f>'Realiseret+Forventet'!T15-Budget!T15</f>
        <v>0</v>
      </c>
      <c r="U15" s="73">
        <f>'Realiseret+Forventet'!U15-Budget!U15</f>
        <v>0</v>
      </c>
      <c r="V15" s="1">
        <f>'Realiseret+Forventet'!V15-Budget!V15</f>
        <v>0</v>
      </c>
      <c r="W15" s="73">
        <f>'Realiseret+Forventet'!W15-Budget!W15</f>
        <v>0</v>
      </c>
      <c r="X15" s="1">
        <f>'Realiseret+Forventet'!X15-Budget!X15</f>
        <v>0</v>
      </c>
      <c r="Y15" s="73">
        <f>'Realiseret+Forventet'!Y15-Budget!Y15</f>
        <v>0</v>
      </c>
      <c r="Z15" s="1">
        <f>'Realiseret+Forventet'!Z15-Budget!Z15</f>
        <v>0</v>
      </c>
      <c r="AA15" s="76">
        <f>'Realiseret+Forventet'!AA15-Budget!AA15</f>
        <v>0</v>
      </c>
      <c r="AB15" s="1">
        <f>'Realiseret+Forventet'!AB15-Budget!AB15</f>
        <v>0</v>
      </c>
    </row>
    <row r="16" spans="1:42" x14ac:dyDescent="0.25">
      <c r="A16" s="2" t="s">
        <v>43</v>
      </c>
      <c r="B16" s="2"/>
      <c r="C16" s="73">
        <f>'Realiseret+Forventet'!C16-Budget!C16</f>
        <v>0</v>
      </c>
      <c r="D16" s="1">
        <f>'Realiseret+Forventet'!D16-Budget!D16</f>
        <v>0</v>
      </c>
      <c r="E16" s="73">
        <f>'Realiseret+Forventet'!E16-Budget!E16</f>
        <v>0</v>
      </c>
      <c r="F16" s="1">
        <f>'Realiseret+Forventet'!F16-Budget!F16</f>
        <v>0</v>
      </c>
      <c r="G16" s="73">
        <f>'Realiseret+Forventet'!G16-Budget!G16</f>
        <v>0</v>
      </c>
      <c r="H16" s="1">
        <f>'Realiseret+Forventet'!H16-Budget!H16</f>
        <v>0</v>
      </c>
      <c r="I16" s="73">
        <f>'Realiseret+Forventet'!I16-Budget!I16</f>
        <v>0</v>
      </c>
      <c r="J16" s="1">
        <f>'Realiseret+Forventet'!J16-Budget!J16</f>
        <v>0</v>
      </c>
      <c r="K16" s="73">
        <f>'Realiseret+Forventet'!K16-Budget!K16</f>
        <v>0</v>
      </c>
      <c r="L16" s="1">
        <f>'Realiseret+Forventet'!L16-Budget!L16</f>
        <v>0</v>
      </c>
      <c r="M16" s="73">
        <f>'Realiseret+Forventet'!M16-Budget!M16</f>
        <v>0</v>
      </c>
      <c r="N16" s="1">
        <f>'Realiseret+Forventet'!N16-Budget!N16</f>
        <v>0</v>
      </c>
      <c r="O16" s="73">
        <f>'Realiseret+Forventet'!O16-Budget!O16</f>
        <v>0</v>
      </c>
      <c r="P16" s="1">
        <f>'Realiseret+Forventet'!P16-Budget!P16</f>
        <v>0</v>
      </c>
      <c r="Q16" s="73">
        <f>'Realiseret+Forventet'!Q16-Budget!Q16</f>
        <v>0</v>
      </c>
      <c r="R16" s="1">
        <f>'Realiseret+Forventet'!R16-Budget!R16</f>
        <v>0</v>
      </c>
      <c r="S16" s="73">
        <f>'Realiseret+Forventet'!S16-Budget!S16</f>
        <v>0</v>
      </c>
      <c r="T16" s="1">
        <f>'Realiseret+Forventet'!T16-Budget!T16</f>
        <v>0</v>
      </c>
      <c r="U16" s="73">
        <f>'Realiseret+Forventet'!U16-Budget!U16</f>
        <v>0</v>
      </c>
      <c r="V16" s="1">
        <f>'Realiseret+Forventet'!V16-Budget!V16</f>
        <v>0</v>
      </c>
      <c r="W16" s="73">
        <f>'Realiseret+Forventet'!W16-Budget!W16</f>
        <v>0</v>
      </c>
      <c r="X16" s="1">
        <f>'Realiseret+Forventet'!X16-Budget!X16</f>
        <v>0</v>
      </c>
      <c r="Y16" s="73">
        <f>'Realiseret+Forventet'!Y16-Budget!Y16</f>
        <v>0</v>
      </c>
      <c r="Z16" s="1">
        <f>'Realiseret+Forventet'!Z16-Budget!Z16</f>
        <v>0</v>
      </c>
      <c r="AA16" s="76">
        <f>'Realiseret+Forventet'!AA16-Budget!AA16</f>
        <v>0</v>
      </c>
      <c r="AB16" s="1">
        <f>'Realiseret+Forventet'!AB16-Budget!AB16</f>
        <v>0</v>
      </c>
    </row>
    <row r="17" spans="1:28" x14ac:dyDescent="0.25">
      <c r="A17" s="2" t="s">
        <v>71</v>
      </c>
      <c r="B17" s="2"/>
      <c r="C17" s="73">
        <f>'Realiseret+Forventet'!C17-Budget!C17</f>
        <v>0</v>
      </c>
      <c r="D17" s="1">
        <f>'Realiseret+Forventet'!D17-Budget!D17</f>
        <v>0</v>
      </c>
      <c r="E17" s="73">
        <f>'Realiseret+Forventet'!E17-Budget!E17</f>
        <v>0</v>
      </c>
      <c r="F17" s="1">
        <f>'Realiseret+Forventet'!F17-Budget!F17</f>
        <v>0</v>
      </c>
      <c r="G17" s="73">
        <f>'Realiseret+Forventet'!G17-Budget!G17</f>
        <v>0</v>
      </c>
      <c r="H17" s="1">
        <f>'Realiseret+Forventet'!H17-Budget!H17</f>
        <v>0</v>
      </c>
      <c r="I17" s="73">
        <f>'Realiseret+Forventet'!I17-Budget!I17</f>
        <v>0</v>
      </c>
      <c r="J17" s="1">
        <f>'Realiseret+Forventet'!J17-Budget!J17</f>
        <v>0</v>
      </c>
      <c r="K17" s="73">
        <f>'Realiseret+Forventet'!K17-Budget!K17</f>
        <v>0</v>
      </c>
      <c r="L17" s="1">
        <f>'Realiseret+Forventet'!L17-Budget!L17</f>
        <v>0</v>
      </c>
      <c r="M17" s="73">
        <f>'Realiseret+Forventet'!M17-Budget!M17</f>
        <v>0</v>
      </c>
      <c r="N17" s="1">
        <f>'Realiseret+Forventet'!N17-Budget!N17</f>
        <v>0</v>
      </c>
      <c r="O17" s="73">
        <f>'Realiseret+Forventet'!O17-Budget!O17</f>
        <v>0</v>
      </c>
      <c r="P17" s="1">
        <f>'Realiseret+Forventet'!P17-Budget!P17</f>
        <v>0</v>
      </c>
      <c r="Q17" s="73">
        <f>'Realiseret+Forventet'!Q17-Budget!Q17</f>
        <v>0</v>
      </c>
      <c r="R17" s="1">
        <f>'Realiseret+Forventet'!R17-Budget!R17</f>
        <v>0</v>
      </c>
      <c r="S17" s="73">
        <f>'Realiseret+Forventet'!S17-Budget!S17</f>
        <v>0</v>
      </c>
      <c r="T17" s="1">
        <f>'Realiseret+Forventet'!T17-Budget!T17</f>
        <v>0</v>
      </c>
      <c r="U17" s="73">
        <f>'Realiseret+Forventet'!U17-Budget!U17</f>
        <v>0</v>
      </c>
      <c r="V17" s="1">
        <f>'Realiseret+Forventet'!V17-Budget!V17</f>
        <v>0</v>
      </c>
      <c r="W17" s="73">
        <f>'Realiseret+Forventet'!W17-Budget!W17</f>
        <v>0</v>
      </c>
      <c r="X17" s="1">
        <f>'Realiseret+Forventet'!X17-Budget!X17</f>
        <v>0</v>
      </c>
      <c r="Y17" s="73">
        <f>'Realiseret+Forventet'!Y17-Budget!Y17</f>
        <v>0</v>
      </c>
      <c r="Z17" s="1">
        <f>'Realiseret+Forventet'!Z17-Budget!Z17</f>
        <v>0</v>
      </c>
      <c r="AA17" s="76">
        <f>'Realiseret+Forventet'!AA17-Budget!AA17</f>
        <v>0</v>
      </c>
      <c r="AB17" s="1">
        <f>'Realiseret+Forventet'!AB17-Budget!AB17</f>
        <v>0</v>
      </c>
    </row>
    <row r="18" spans="1:28" x14ac:dyDescent="0.25">
      <c r="A18" s="2" t="s">
        <v>25</v>
      </c>
      <c r="B18" s="2"/>
      <c r="C18" s="73">
        <f>'Realiseret+Forventet'!C18-Budget!C18</f>
        <v>0</v>
      </c>
      <c r="D18" s="1">
        <f>'Realiseret+Forventet'!D18-Budget!D18</f>
        <v>0</v>
      </c>
      <c r="E18" s="73">
        <f>'Realiseret+Forventet'!E18-Budget!E18</f>
        <v>0</v>
      </c>
      <c r="F18" s="1">
        <f>'Realiseret+Forventet'!F18-Budget!F18</f>
        <v>0</v>
      </c>
      <c r="G18" s="73">
        <f>'Realiseret+Forventet'!G18-Budget!G18</f>
        <v>0</v>
      </c>
      <c r="H18" s="1">
        <f>'Realiseret+Forventet'!H18-Budget!H18</f>
        <v>0</v>
      </c>
      <c r="I18" s="73">
        <f>'Realiseret+Forventet'!I18-Budget!I18</f>
        <v>0</v>
      </c>
      <c r="J18" s="1">
        <f>'Realiseret+Forventet'!J18-Budget!J18</f>
        <v>0</v>
      </c>
      <c r="K18" s="73">
        <f>'Realiseret+Forventet'!K18-Budget!K18</f>
        <v>0</v>
      </c>
      <c r="L18" s="1">
        <f>'Realiseret+Forventet'!L18-Budget!L18</f>
        <v>0</v>
      </c>
      <c r="M18" s="73">
        <f>'Realiseret+Forventet'!M18-Budget!M18</f>
        <v>0</v>
      </c>
      <c r="N18" s="1">
        <f>'Realiseret+Forventet'!N18-Budget!N18</f>
        <v>0</v>
      </c>
      <c r="O18" s="73">
        <f>'Realiseret+Forventet'!O18-Budget!O18</f>
        <v>0</v>
      </c>
      <c r="P18" s="1">
        <f>'Realiseret+Forventet'!P18-Budget!P18</f>
        <v>0</v>
      </c>
      <c r="Q18" s="73">
        <f>'Realiseret+Forventet'!Q18-Budget!Q18</f>
        <v>0</v>
      </c>
      <c r="R18" s="1">
        <f>'Realiseret+Forventet'!R18-Budget!R18</f>
        <v>0</v>
      </c>
      <c r="S18" s="73">
        <f>'Realiseret+Forventet'!S18-Budget!S18</f>
        <v>0</v>
      </c>
      <c r="T18" s="1">
        <f>'Realiseret+Forventet'!T18-Budget!T18</f>
        <v>0</v>
      </c>
      <c r="U18" s="73">
        <f>'Realiseret+Forventet'!U18-Budget!U18</f>
        <v>0</v>
      </c>
      <c r="V18" s="1">
        <f>'Realiseret+Forventet'!V18-Budget!V18</f>
        <v>0</v>
      </c>
      <c r="W18" s="73">
        <f>'Realiseret+Forventet'!W18-Budget!W18</f>
        <v>0</v>
      </c>
      <c r="X18" s="1">
        <f>'Realiseret+Forventet'!X18-Budget!X18</f>
        <v>0</v>
      </c>
      <c r="Y18" s="73">
        <f>'Realiseret+Forventet'!Y18-Budget!Y18</f>
        <v>0</v>
      </c>
      <c r="Z18" s="1">
        <f>'Realiseret+Forventet'!Z18-Budget!Z18</f>
        <v>0</v>
      </c>
      <c r="AA18" s="76">
        <f>'Realiseret+Forventet'!AA18-Budget!AA18</f>
        <v>0</v>
      </c>
      <c r="AB18" s="1">
        <f>'Realiseret+Forventet'!AB18-Budget!AB18</f>
        <v>0</v>
      </c>
    </row>
    <row r="19" spans="1:28" x14ac:dyDescent="0.25">
      <c r="A19" s="2" t="s">
        <v>26</v>
      </c>
      <c r="B19" s="2"/>
      <c r="C19" s="73">
        <f>'Realiseret+Forventet'!C19-Budget!C19</f>
        <v>0</v>
      </c>
      <c r="D19" s="1">
        <f>'Realiseret+Forventet'!D19-Budget!D19</f>
        <v>0</v>
      </c>
      <c r="E19" s="73">
        <f>'Realiseret+Forventet'!E19-Budget!E19</f>
        <v>0</v>
      </c>
      <c r="F19" s="1">
        <f>'Realiseret+Forventet'!F19-Budget!F19</f>
        <v>0</v>
      </c>
      <c r="G19" s="73">
        <f>'Realiseret+Forventet'!G19-Budget!G19</f>
        <v>0</v>
      </c>
      <c r="H19" s="1">
        <f>'Realiseret+Forventet'!H19-Budget!H19</f>
        <v>0</v>
      </c>
      <c r="I19" s="73">
        <f>'Realiseret+Forventet'!I19-Budget!I19</f>
        <v>0</v>
      </c>
      <c r="J19" s="1">
        <f>'Realiseret+Forventet'!J19-Budget!J19</f>
        <v>0</v>
      </c>
      <c r="K19" s="73">
        <f>'Realiseret+Forventet'!K19-Budget!K19</f>
        <v>0</v>
      </c>
      <c r="L19" s="1">
        <f>'Realiseret+Forventet'!L19-Budget!L19</f>
        <v>0</v>
      </c>
      <c r="M19" s="73">
        <f>'Realiseret+Forventet'!M19-Budget!M19</f>
        <v>0</v>
      </c>
      <c r="N19" s="1">
        <f>'Realiseret+Forventet'!N19-Budget!N19</f>
        <v>0</v>
      </c>
      <c r="O19" s="73">
        <f>'Realiseret+Forventet'!O19-Budget!O19</f>
        <v>0</v>
      </c>
      <c r="P19" s="1">
        <f>'Realiseret+Forventet'!P19-Budget!P19</f>
        <v>0</v>
      </c>
      <c r="Q19" s="73">
        <f>'Realiseret+Forventet'!Q19-Budget!Q19</f>
        <v>0</v>
      </c>
      <c r="R19" s="1">
        <f>'Realiseret+Forventet'!R19-Budget!R19</f>
        <v>0</v>
      </c>
      <c r="S19" s="73">
        <f>'Realiseret+Forventet'!S19-Budget!S19</f>
        <v>0</v>
      </c>
      <c r="T19" s="1">
        <f>'Realiseret+Forventet'!T19-Budget!T19</f>
        <v>0</v>
      </c>
      <c r="U19" s="73">
        <f>'Realiseret+Forventet'!U19-Budget!U19</f>
        <v>0</v>
      </c>
      <c r="V19" s="1">
        <f>'Realiseret+Forventet'!V19-Budget!V19</f>
        <v>0</v>
      </c>
      <c r="W19" s="73">
        <f>'Realiseret+Forventet'!W19-Budget!W19</f>
        <v>0</v>
      </c>
      <c r="X19" s="1">
        <f>'Realiseret+Forventet'!X19-Budget!X19</f>
        <v>0</v>
      </c>
      <c r="Y19" s="73">
        <f>'Realiseret+Forventet'!Y19-Budget!Y19</f>
        <v>0</v>
      </c>
      <c r="Z19" s="1">
        <f>'Realiseret+Forventet'!Z19-Budget!Z19</f>
        <v>0</v>
      </c>
      <c r="AA19" s="76">
        <f>'Realiseret+Forventet'!AA19-Budget!AA19</f>
        <v>0</v>
      </c>
      <c r="AB19" s="1">
        <f>'Realiseret+Forventet'!AB19-Budget!AB19</f>
        <v>0</v>
      </c>
    </row>
    <row r="20" spans="1:28" x14ac:dyDescent="0.25">
      <c r="A20" s="2" t="s">
        <v>9</v>
      </c>
      <c r="B20" s="2"/>
      <c r="C20" s="73">
        <f>'Realiseret+Forventet'!C20-Budget!C20</f>
        <v>0</v>
      </c>
      <c r="D20" s="1">
        <f>'Realiseret+Forventet'!D20-Budget!D20</f>
        <v>0</v>
      </c>
      <c r="E20" s="73">
        <f>'Realiseret+Forventet'!E20-Budget!E20</f>
        <v>0</v>
      </c>
      <c r="F20" s="1">
        <f>'Realiseret+Forventet'!F20-Budget!F20</f>
        <v>0</v>
      </c>
      <c r="G20" s="73">
        <f>'Realiseret+Forventet'!G20-Budget!G20</f>
        <v>0</v>
      </c>
      <c r="H20" s="1">
        <f>'Realiseret+Forventet'!H20-Budget!H20</f>
        <v>0</v>
      </c>
      <c r="I20" s="73">
        <f>'Realiseret+Forventet'!I20-Budget!I20</f>
        <v>0</v>
      </c>
      <c r="J20" s="1">
        <f>'Realiseret+Forventet'!J20-Budget!J20</f>
        <v>0</v>
      </c>
      <c r="K20" s="73">
        <f>'Realiseret+Forventet'!K20-Budget!K20</f>
        <v>0</v>
      </c>
      <c r="L20" s="1">
        <f>'Realiseret+Forventet'!L20-Budget!L20</f>
        <v>0</v>
      </c>
      <c r="M20" s="73">
        <f>'Realiseret+Forventet'!M20-Budget!M20</f>
        <v>0</v>
      </c>
      <c r="N20" s="1">
        <f>'Realiseret+Forventet'!N20-Budget!N20</f>
        <v>0</v>
      </c>
      <c r="O20" s="73">
        <f>'Realiseret+Forventet'!O20-Budget!O20</f>
        <v>0</v>
      </c>
      <c r="P20" s="1">
        <f>'Realiseret+Forventet'!P20-Budget!P20</f>
        <v>0</v>
      </c>
      <c r="Q20" s="73">
        <f>'Realiseret+Forventet'!Q20-Budget!Q20</f>
        <v>0</v>
      </c>
      <c r="R20" s="1">
        <f>'Realiseret+Forventet'!R20-Budget!R20</f>
        <v>0</v>
      </c>
      <c r="S20" s="73">
        <f>'Realiseret+Forventet'!S20-Budget!S20</f>
        <v>0</v>
      </c>
      <c r="T20" s="1">
        <f>'Realiseret+Forventet'!T20-Budget!T20</f>
        <v>0</v>
      </c>
      <c r="U20" s="73">
        <f>'Realiseret+Forventet'!U20-Budget!U20</f>
        <v>0</v>
      </c>
      <c r="V20" s="1">
        <f>'Realiseret+Forventet'!V20-Budget!V20</f>
        <v>0</v>
      </c>
      <c r="W20" s="73">
        <f>'Realiseret+Forventet'!W20-Budget!W20</f>
        <v>0</v>
      </c>
      <c r="X20" s="1">
        <f>'Realiseret+Forventet'!X20-Budget!X20</f>
        <v>0</v>
      </c>
      <c r="Y20" s="73">
        <f>'Realiseret+Forventet'!Y20-Budget!Y20</f>
        <v>0</v>
      </c>
      <c r="Z20" s="1">
        <f>'Realiseret+Forventet'!Z20-Budget!Z20</f>
        <v>0</v>
      </c>
      <c r="AA20" s="76">
        <f>'Realiseret+Forventet'!AA20-Budget!AA20</f>
        <v>0</v>
      </c>
      <c r="AB20" s="1">
        <f>'Realiseret+Forventet'!AB20-Budget!AB20</f>
        <v>0</v>
      </c>
    </row>
    <row r="21" spans="1:28" x14ac:dyDescent="0.25">
      <c r="A21" s="2" t="s">
        <v>10</v>
      </c>
      <c r="B21" s="2"/>
      <c r="C21" s="73">
        <f>'Realiseret+Forventet'!C21-Budget!C21</f>
        <v>0</v>
      </c>
      <c r="D21" s="1">
        <f>'Realiseret+Forventet'!D21-Budget!D21</f>
        <v>0</v>
      </c>
      <c r="E21" s="73">
        <f>'Realiseret+Forventet'!E21-Budget!E21</f>
        <v>0</v>
      </c>
      <c r="F21" s="1">
        <f>'Realiseret+Forventet'!F21-Budget!F21</f>
        <v>0</v>
      </c>
      <c r="G21" s="73">
        <f>'Realiseret+Forventet'!G21-Budget!G21</f>
        <v>0</v>
      </c>
      <c r="H21" s="1">
        <f>'Realiseret+Forventet'!H21-Budget!H21</f>
        <v>0</v>
      </c>
      <c r="I21" s="73">
        <f>'Realiseret+Forventet'!I21-Budget!I21</f>
        <v>0</v>
      </c>
      <c r="J21" s="1">
        <f>'Realiseret+Forventet'!J21-Budget!J21</f>
        <v>0</v>
      </c>
      <c r="K21" s="73">
        <f>'Realiseret+Forventet'!K21-Budget!K21</f>
        <v>0</v>
      </c>
      <c r="L21" s="1">
        <f>'Realiseret+Forventet'!L21-Budget!L21</f>
        <v>0</v>
      </c>
      <c r="M21" s="73">
        <f>'Realiseret+Forventet'!M21-Budget!M21</f>
        <v>0</v>
      </c>
      <c r="N21" s="1">
        <f>'Realiseret+Forventet'!N21-Budget!N21</f>
        <v>0</v>
      </c>
      <c r="O21" s="73">
        <f>'Realiseret+Forventet'!O21-Budget!O21</f>
        <v>0</v>
      </c>
      <c r="P21" s="1">
        <f>'Realiseret+Forventet'!P21-Budget!P21</f>
        <v>0</v>
      </c>
      <c r="Q21" s="73">
        <f>'Realiseret+Forventet'!Q21-Budget!Q21</f>
        <v>0</v>
      </c>
      <c r="R21" s="1">
        <f>'Realiseret+Forventet'!R21-Budget!R21</f>
        <v>0</v>
      </c>
      <c r="S21" s="73">
        <f>'Realiseret+Forventet'!S21-Budget!S21</f>
        <v>0</v>
      </c>
      <c r="T21" s="1">
        <f>'Realiseret+Forventet'!T21-Budget!T21</f>
        <v>0</v>
      </c>
      <c r="U21" s="73">
        <f>'Realiseret+Forventet'!U21-Budget!U21</f>
        <v>0</v>
      </c>
      <c r="V21" s="1">
        <f>'Realiseret+Forventet'!V21-Budget!V21</f>
        <v>0</v>
      </c>
      <c r="W21" s="73">
        <f>'Realiseret+Forventet'!W21-Budget!W21</f>
        <v>0</v>
      </c>
      <c r="X21" s="1">
        <f>'Realiseret+Forventet'!X21-Budget!X21</f>
        <v>0</v>
      </c>
      <c r="Y21" s="73">
        <f>'Realiseret+Forventet'!Y21-Budget!Y21</f>
        <v>0</v>
      </c>
      <c r="Z21" s="1">
        <f>'Realiseret+Forventet'!Z21-Budget!Z21</f>
        <v>0</v>
      </c>
      <c r="AA21" s="76">
        <f>'Realiseret+Forventet'!AA21-Budget!AA21</f>
        <v>0</v>
      </c>
      <c r="AB21" s="1">
        <f>'Realiseret+Forventet'!AB21-Budget!AB21</f>
        <v>0</v>
      </c>
    </row>
    <row r="22" spans="1:28" x14ac:dyDescent="0.25">
      <c r="A22" s="2"/>
      <c r="B22" s="2"/>
      <c r="C22" s="73"/>
      <c r="D22" s="1"/>
      <c r="E22" s="73"/>
      <c r="F22" s="1"/>
      <c r="G22" s="73"/>
      <c r="H22" s="1"/>
      <c r="I22" s="73"/>
      <c r="J22" s="1"/>
      <c r="K22" s="73"/>
      <c r="L22" s="1"/>
      <c r="M22" s="73"/>
      <c r="N22" s="1"/>
      <c r="O22" s="73"/>
      <c r="P22" s="1"/>
      <c r="Q22" s="73"/>
      <c r="R22" s="1"/>
      <c r="S22" s="73"/>
      <c r="T22" s="1"/>
      <c r="U22" s="73"/>
      <c r="V22" s="1"/>
      <c r="W22" s="73"/>
      <c r="X22" s="1"/>
      <c r="Y22" s="73"/>
      <c r="Z22" s="1"/>
      <c r="AA22" s="76"/>
      <c r="AB22" s="1"/>
    </row>
    <row r="23" spans="1:28" x14ac:dyDescent="0.25">
      <c r="A23" s="2" t="s">
        <v>27</v>
      </c>
      <c r="B23" s="2"/>
      <c r="C23" s="73">
        <f>'Realiseret+Forventet'!C23-Budget!C23</f>
        <v>0</v>
      </c>
      <c r="D23" s="1">
        <f>'Realiseret+Forventet'!D23-Budget!D23</f>
        <v>0</v>
      </c>
      <c r="E23" s="73">
        <f>'Realiseret+Forventet'!E23-Budget!E23</f>
        <v>0</v>
      </c>
      <c r="F23" s="1">
        <f>'Realiseret+Forventet'!F23-Budget!F23</f>
        <v>0</v>
      </c>
      <c r="G23" s="73">
        <f>'Realiseret+Forventet'!G23-Budget!G23</f>
        <v>0</v>
      </c>
      <c r="H23" s="1">
        <f>'Realiseret+Forventet'!H23-Budget!H23</f>
        <v>0</v>
      </c>
      <c r="I23" s="73">
        <f>'Realiseret+Forventet'!I23-Budget!I23</f>
        <v>0</v>
      </c>
      <c r="J23" s="1">
        <f>'Realiseret+Forventet'!J23-Budget!J23</f>
        <v>0</v>
      </c>
      <c r="K23" s="73">
        <f>'Realiseret+Forventet'!K23-Budget!K23</f>
        <v>0</v>
      </c>
      <c r="L23" s="1">
        <f>'Realiseret+Forventet'!L23-Budget!L23</f>
        <v>0</v>
      </c>
      <c r="M23" s="73">
        <f>'Realiseret+Forventet'!M23-Budget!M23</f>
        <v>0</v>
      </c>
      <c r="N23" s="1">
        <f>'Realiseret+Forventet'!N23-Budget!N23</f>
        <v>0</v>
      </c>
      <c r="O23" s="73">
        <f>'Realiseret+Forventet'!O23-Budget!O23</f>
        <v>0</v>
      </c>
      <c r="P23" s="1">
        <f>'Realiseret+Forventet'!P23-Budget!P23</f>
        <v>0</v>
      </c>
      <c r="Q23" s="73">
        <f>'Realiseret+Forventet'!Q23-Budget!Q23</f>
        <v>0</v>
      </c>
      <c r="R23" s="1">
        <f>'Realiseret+Forventet'!R23-Budget!R23</f>
        <v>0</v>
      </c>
      <c r="S23" s="73">
        <f>'Realiseret+Forventet'!S23-Budget!S23</f>
        <v>0</v>
      </c>
      <c r="T23" s="1">
        <f>'Realiseret+Forventet'!T23-Budget!T23</f>
        <v>0</v>
      </c>
      <c r="U23" s="73">
        <f>'Realiseret+Forventet'!U23-Budget!U23</f>
        <v>0</v>
      </c>
      <c r="V23" s="1">
        <f>'Realiseret+Forventet'!V23-Budget!V23</f>
        <v>0</v>
      </c>
      <c r="W23" s="73">
        <f>'Realiseret+Forventet'!W23-Budget!W23</f>
        <v>0</v>
      </c>
      <c r="X23" s="1">
        <f>'Realiseret+Forventet'!X23-Budget!X23</f>
        <v>0</v>
      </c>
      <c r="Y23" s="73">
        <f>'Realiseret+Forventet'!Y23-Budget!Y23</f>
        <v>0</v>
      </c>
      <c r="Z23" s="1">
        <f>'Realiseret+Forventet'!Z23-Budget!Z23</f>
        <v>0</v>
      </c>
      <c r="AA23" s="76">
        <f>'Realiseret+Forventet'!AA23-Budget!AA23</f>
        <v>0</v>
      </c>
      <c r="AB23" s="1">
        <f>'Realiseret+Forventet'!AB23-Budget!AB23</f>
        <v>0</v>
      </c>
    </row>
    <row r="24" spans="1:28" x14ac:dyDescent="0.25">
      <c r="A24" s="2" t="s">
        <v>70</v>
      </c>
      <c r="B24" s="2"/>
      <c r="C24" s="73">
        <f>'Realiseret+Forventet'!C24-Budget!C24</f>
        <v>0</v>
      </c>
      <c r="D24" s="1">
        <f>'Realiseret+Forventet'!D24-Budget!D24</f>
        <v>0</v>
      </c>
      <c r="E24" s="73">
        <f>'Realiseret+Forventet'!E24-Budget!E24</f>
        <v>0</v>
      </c>
      <c r="F24" s="1">
        <f>'Realiseret+Forventet'!F24-Budget!F24</f>
        <v>0</v>
      </c>
      <c r="G24" s="73">
        <f>'Realiseret+Forventet'!G24-Budget!G24</f>
        <v>0</v>
      </c>
      <c r="H24" s="1">
        <f>'Realiseret+Forventet'!H24-Budget!H24</f>
        <v>0</v>
      </c>
      <c r="I24" s="73">
        <f>'Realiseret+Forventet'!I24-Budget!I24</f>
        <v>0</v>
      </c>
      <c r="J24" s="1">
        <f>'Realiseret+Forventet'!J24-Budget!J24</f>
        <v>0</v>
      </c>
      <c r="K24" s="73">
        <f>'Realiseret+Forventet'!K24-Budget!K24</f>
        <v>0</v>
      </c>
      <c r="L24" s="1">
        <f>'Realiseret+Forventet'!L24-Budget!L24</f>
        <v>0</v>
      </c>
      <c r="M24" s="73">
        <f>'Realiseret+Forventet'!M24-Budget!M24</f>
        <v>0</v>
      </c>
      <c r="N24" s="1">
        <f>'Realiseret+Forventet'!N24-Budget!N24</f>
        <v>0</v>
      </c>
      <c r="O24" s="73">
        <f>'Realiseret+Forventet'!O24-Budget!O24</f>
        <v>0</v>
      </c>
      <c r="P24" s="1">
        <f>'Realiseret+Forventet'!P24-Budget!P24</f>
        <v>0</v>
      </c>
      <c r="Q24" s="73">
        <f>'Realiseret+Forventet'!Q24-Budget!Q24</f>
        <v>0</v>
      </c>
      <c r="R24" s="1">
        <f>'Realiseret+Forventet'!R24-Budget!R24</f>
        <v>0</v>
      </c>
      <c r="S24" s="73">
        <f>'Realiseret+Forventet'!S24-Budget!S24</f>
        <v>0</v>
      </c>
      <c r="T24" s="1">
        <f>'Realiseret+Forventet'!T24-Budget!T24</f>
        <v>0</v>
      </c>
      <c r="U24" s="73">
        <f>'Realiseret+Forventet'!U24-Budget!U24</f>
        <v>0</v>
      </c>
      <c r="V24" s="1">
        <f>'Realiseret+Forventet'!V24-Budget!V24</f>
        <v>0</v>
      </c>
      <c r="W24" s="73">
        <f>'Realiseret+Forventet'!W24-Budget!W24</f>
        <v>0</v>
      </c>
      <c r="X24" s="1">
        <f>'Realiseret+Forventet'!X24-Budget!X24</f>
        <v>0</v>
      </c>
      <c r="Y24" s="73">
        <f>'Realiseret+Forventet'!Y24-Budget!Y24</f>
        <v>0</v>
      </c>
      <c r="Z24" s="1">
        <f>'Realiseret+Forventet'!Z24-Budget!Z24</f>
        <v>0</v>
      </c>
      <c r="AA24" s="76">
        <f>'Realiseret+Forventet'!AA24-Budget!AA24</f>
        <v>0</v>
      </c>
      <c r="AB24" s="1">
        <f>'Realiseret+Forventet'!AB24-Budget!AB24</f>
        <v>0</v>
      </c>
    </row>
    <row r="25" spans="1:28" x14ac:dyDescent="0.25">
      <c r="A25" s="2"/>
      <c r="B25" s="2"/>
      <c r="C25" s="73"/>
      <c r="D25" s="1"/>
      <c r="E25" s="73"/>
      <c r="F25" s="1"/>
      <c r="G25" s="73"/>
      <c r="H25" s="1"/>
      <c r="I25" s="73"/>
      <c r="J25" s="1"/>
      <c r="K25" s="73"/>
      <c r="L25" s="1"/>
      <c r="M25" s="73"/>
      <c r="N25" s="1"/>
      <c r="O25" s="73"/>
      <c r="P25" s="1"/>
      <c r="Q25" s="73"/>
      <c r="R25" s="1"/>
      <c r="S25" s="73"/>
      <c r="T25" s="1"/>
      <c r="U25" s="73"/>
      <c r="V25" s="1"/>
      <c r="W25" s="73"/>
      <c r="X25" s="1"/>
      <c r="Y25" s="73"/>
      <c r="Z25" s="1"/>
      <c r="AA25" s="76"/>
      <c r="AB25" s="1"/>
    </row>
    <row r="26" spans="1:28" x14ac:dyDescent="0.25">
      <c r="A26" s="2" t="s">
        <v>28</v>
      </c>
      <c r="B26" s="2"/>
      <c r="C26" s="73">
        <f>'Realiseret+Forventet'!C26-Budget!C26</f>
        <v>0</v>
      </c>
      <c r="D26" s="1">
        <f>'Realiseret+Forventet'!D26-Budget!D26</f>
        <v>0</v>
      </c>
      <c r="E26" s="73">
        <f>'Realiseret+Forventet'!E26-Budget!E26</f>
        <v>0</v>
      </c>
      <c r="F26" s="1">
        <f>'Realiseret+Forventet'!F26-Budget!F26</f>
        <v>0</v>
      </c>
      <c r="G26" s="73">
        <f>'Realiseret+Forventet'!G26-Budget!G26</f>
        <v>0</v>
      </c>
      <c r="H26" s="1">
        <f>'Realiseret+Forventet'!H26-Budget!H26</f>
        <v>0</v>
      </c>
      <c r="I26" s="73">
        <f>'Realiseret+Forventet'!I26-Budget!I26</f>
        <v>0</v>
      </c>
      <c r="J26" s="1">
        <f>'Realiseret+Forventet'!J26-Budget!J26</f>
        <v>0</v>
      </c>
      <c r="K26" s="73">
        <f>'Realiseret+Forventet'!K26-Budget!K26</f>
        <v>0</v>
      </c>
      <c r="L26" s="1">
        <f>'Realiseret+Forventet'!L26-Budget!L26</f>
        <v>0</v>
      </c>
      <c r="M26" s="73">
        <f>'Realiseret+Forventet'!M26-Budget!M26</f>
        <v>0</v>
      </c>
      <c r="N26" s="1">
        <f>'Realiseret+Forventet'!N26-Budget!N26</f>
        <v>0</v>
      </c>
      <c r="O26" s="73">
        <f>'Realiseret+Forventet'!O26-Budget!O26</f>
        <v>0</v>
      </c>
      <c r="P26" s="1">
        <f>'Realiseret+Forventet'!P26-Budget!P26</f>
        <v>0</v>
      </c>
      <c r="Q26" s="73">
        <f>'Realiseret+Forventet'!Q26-Budget!Q26</f>
        <v>0</v>
      </c>
      <c r="R26" s="1">
        <f>'Realiseret+Forventet'!R26-Budget!R26</f>
        <v>0</v>
      </c>
      <c r="S26" s="73">
        <f>'Realiseret+Forventet'!S26-Budget!S26</f>
        <v>0</v>
      </c>
      <c r="T26" s="1">
        <f>'Realiseret+Forventet'!T26-Budget!T26</f>
        <v>0</v>
      </c>
      <c r="U26" s="73">
        <f>'Realiseret+Forventet'!U26-Budget!U26</f>
        <v>0</v>
      </c>
      <c r="V26" s="1">
        <f>'Realiseret+Forventet'!V26-Budget!V26</f>
        <v>0</v>
      </c>
      <c r="W26" s="73">
        <f>'Realiseret+Forventet'!W26-Budget!W26</f>
        <v>0</v>
      </c>
      <c r="X26" s="1">
        <f>'Realiseret+Forventet'!X26-Budget!X26</f>
        <v>0</v>
      </c>
      <c r="Y26" s="73">
        <f>'Realiseret+Forventet'!Y26-Budget!Y26</f>
        <v>0</v>
      </c>
      <c r="Z26" s="1">
        <f>'Realiseret+Forventet'!Z26-Budget!Z26</f>
        <v>0</v>
      </c>
      <c r="AA26" s="76">
        <f>'Realiseret+Forventet'!AA26-Budget!AA26</f>
        <v>0</v>
      </c>
      <c r="AB26" s="1">
        <f>'Realiseret+Forventet'!AB26-Budget!AB26</f>
        <v>0</v>
      </c>
    </row>
    <row r="27" spans="1:28" x14ac:dyDescent="0.25">
      <c r="A27" s="2" t="s">
        <v>29</v>
      </c>
      <c r="B27" s="2"/>
      <c r="C27" s="73">
        <f>'Realiseret+Forventet'!C27-Budget!C27</f>
        <v>0</v>
      </c>
      <c r="D27" s="1">
        <f>'Realiseret+Forventet'!D27-Budget!D27</f>
        <v>0</v>
      </c>
      <c r="E27" s="73">
        <f>'Realiseret+Forventet'!E27-Budget!E27</f>
        <v>0</v>
      </c>
      <c r="F27" s="1">
        <f>'Realiseret+Forventet'!F27-Budget!F27</f>
        <v>0</v>
      </c>
      <c r="G27" s="73">
        <f>'Realiseret+Forventet'!G27-Budget!G27</f>
        <v>0</v>
      </c>
      <c r="H27" s="1">
        <f>'Realiseret+Forventet'!H27-Budget!H27</f>
        <v>0</v>
      </c>
      <c r="I27" s="73">
        <f>'Realiseret+Forventet'!I27-Budget!I27</f>
        <v>0</v>
      </c>
      <c r="J27" s="1">
        <f>'Realiseret+Forventet'!J27-Budget!J27</f>
        <v>0</v>
      </c>
      <c r="K27" s="73">
        <f>'Realiseret+Forventet'!K27-Budget!K27</f>
        <v>0</v>
      </c>
      <c r="L27" s="1">
        <f>'Realiseret+Forventet'!L27-Budget!L27</f>
        <v>0</v>
      </c>
      <c r="M27" s="73">
        <f>'Realiseret+Forventet'!M27-Budget!M27</f>
        <v>0</v>
      </c>
      <c r="N27" s="1">
        <f>'Realiseret+Forventet'!N27-Budget!N27</f>
        <v>0</v>
      </c>
      <c r="O27" s="73">
        <f>'Realiseret+Forventet'!O27-Budget!O27</f>
        <v>0</v>
      </c>
      <c r="P27" s="1">
        <f>'Realiseret+Forventet'!P27-Budget!P27</f>
        <v>0</v>
      </c>
      <c r="Q27" s="73">
        <f>'Realiseret+Forventet'!Q27-Budget!Q27</f>
        <v>0</v>
      </c>
      <c r="R27" s="1">
        <f>'Realiseret+Forventet'!R27-Budget!R27</f>
        <v>0</v>
      </c>
      <c r="S27" s="73">
        <f>'Realiseret+Forventet'!S27-Budget!S27</f>
        <v>0</v>
      </c>
      <c r="T27" s="1">
        <f>'Realiseret+Forventet'!T27-Budget!T27</f>
        <v>0</v>
      </c>
      <c r="U27" s="73">
        <f>'Realiseret+Forventet'!U27-Budget!U27</f>
        <v>0</v>
      </c>
      <c r="V27" s="1">
        <f>'Realiseret+Forventet'!V27-Budget!V27</f>
        <v>0</v>
      </c>
      <c r="W27" s="73">
        <f>'Realiseret+Forventet'!W27-Budget!W27</f>
        <v>0</v>
      </c>
      <c r="X27" s="1">
        <f>'Realiseret+Forventet'!X27-Budget!X27</f>
        <v>0</v>
      </c>
      <c r="Y27" s="73">
        <f>'Realiseret+Forventet'!Y27-Budget!Y27</f>
        <v>0</v>
      </c>
      <c r="Z27" s="1">
        <f>'Realiseret+Forventet'!Z27-Budget!Z27</f>
        <v>0</v>
      </c>
      <c r="AA27" s="76">
        <f>'Realiseret+Forventet'!AA27-Budget!AA27</f>
        <v>0</v>
      </c>
      <c r="AB27" s="1">
        <f>'Realiseret+Forventet'!AB27-Budget!AB27</f>
        <v>0</v>
      </c>
    </row>
    <row r="28" spans="1:28" x14ac:dyDescent="0.25">
      <c r="A28" s="2"/>
      <c r="B28" s="2"/>
      <c r="C28" s="73"/>
      <c r="D28" s="1"/>
      <c r="E28" s="73"/>
      <c r="F28" s="1"/>
      <c r="G28" s="73"/>
      <c r="H28" s="1"/>
      <c r="I28" s="73"/>
      <c r="J28" s="1"/>
      <c r="K28" s="73"/>
      <c r="L28" s="1"/>
      <c r="M28" s="73"/>
      <c r="N28" s="1"/>
      <c r="O28" s="73"/>
      <c r="P28" s="1"/>
      <c r="Q28" s="73"/>
      <c r="R28" s="1"/>
      <c r="S28" s="73"/>
      <c r="T28" s="1"/>
      <c r="U28" s="73"/>
      <c r="V28" s="1"/>
      <c r="W28" s="73"/>
      <c r="X28" s="1"/>
      <c r="Y28" s="73"/>
      <c r="Z28" s="1"/>
      <c r="AA28" s="76"/>
      <c r="AB28" s="1"/>
    </row>
    <row r="29" spans="1:28" x14ac:dyDescent="0.25">
      <c r="A29" s="2" t="s">
        <v>30</v>
      </c>
      <c r="B29" s="2"/>
      <c r="C29" s="73">
        <f>'Realiseret+Forventet'!C29-Budget!C29</f>
        <v>0</v>
      </c>
      <c r="D29" s="1">
        <f>'Realiseret+Forventet'!D29-Budget!D29</f>
        <v>0</v>
      </c>
      <c r="E29" s="73">
        <f>'Realiseret+Forventet'!E29-Budget!E29</f>
        <v>0</v>
      </c>
      <c r="F29" s="1">
        <f>'Realiseret+Forventet'!F29-Budget!F29</f>
        <v>0</v>
      </c>
      <c r="G29" s="73">
        <f>'Realiseret+Forventet'!G29-Budget!G29</f>
        <v>0</v>
      </c>
      <c r="H29" s="1">
        <f>'Realiseret+Forventet'!H29-Budget!H29</f>
        <v>0</v>
      </c>
      <c r="I29" s="73">
        <f>'Realiseret+Forventet'!I29-Budget!I29</f>
        <v>0</v>
      </c>
      <c r="J29" s="1">
        <f>'Realiseret+Forventet'!J29-Budget!J29</f>
        <v>0</v>
      </c>
      <c r="K29" s="73">
        <f>'Realiseret+Forventet'!K29-Budget!K29</f>
        <v>0</v>
      </c>
      <c r="L29" s="1">
        <f>'Realiseret+Forventet'!L29-Budget!L29</f>
        <v>0</v>
      </c>
      <c r="M29" s="73">
        <f>'Realiseret+Forventet'!M29-Budget!M29</f>
        <v>0</v>
      </c>
      <c r="N29" s="1">
        <f>'Realiseret+Forventet'!N29-Budget!N29</f>
        <v>0</v>
      </c>
      <c r="O29" s="73">
        <f>'Realiseret+Forventet'!O29-Budget!O29</f>
        <v>0</v>
      </c>
      <c r="P29" s="1">
        <f>'Realiseret+Forventet'!P29-Budget!P29</f>
        <v>0</v>
      </c>
      <c r="Q29" s="73">
        <f>'Realiseret+Forventet'!Q29-Budget!Q29</f>
        <v>0</v>
      </c>
      <c r="R29" s="1">
        <f>'Realiseret+Forventet'!R29-Budget!R29</f>
        <v>0</v>
      </c>
      <c r="S29" s="73">
        <f>'Realiseret+Forventet'!S29-Budget!S29</f>
        <v>0</v>
      </c>
      <c r="T29" s="1">
        <f>'Realiseret+Forventet'!T29-Budget!T29</f>
        <v>0</v>
      </c>
      <c r="U29" s="73">
        <f>'Realiseret+Forventet'!U29-Budget!U29</f>
        <v>0</v>
      </c>
      <c r="V29" s="1">
        <f>'Realiseret+Forventet'!V29-Budget!V29</f>
        <v>0</v>
      </c>
      <c r="W29" s="73">
        <f>'Realiseret+Forventet'!W29-Budget!W29</f>
        <v>0</v>
      </c>
      <c r="X29" s="1">
        <f>'Realiseret+Forventet'!X29-Budget!X29</f>
        <v>0</v>
      </c>
      <c r="Y29" s="73">
        <f>'Realiseret+Forventet'!Y29-Budget!Y29</f>
        <v>0</v>
      </c>
      <c r="Z29" s="1">
        <f>'Realiseret+Forventet'!Z29-Budget!Z29</f>
        <v>0</v>
      </c>
      <c r="AA29" s="76">
        <f>'Realiseret+Forventet'!AA29-Budget!AA29</f>
        <v>0</v>
      </c>
      <c r="AB29" s="1">
        <f>'Realiseret+Forventet'!AB29-Budget!AB29</f>
        <v>0</v>
      </c>
    </row>
    <row r="30" spans="1:28" x14ac:dyDescent="0.25">
      <c r="A30" s="2" t="s">
        <v>33</v>
      </c>
      <c r="B30" s="2"/>
      <c r="C30" s="73">
        <f>'Realiseret+Forventet'!C30-Budget!C30</f>
        <v>0</v>
      </c>
      <c r="D30" s="1">
        <f>'Realiseret+Forventet'!D30-Budget!D30</f>
        <v>0</v>
      </c>
      <c r="E30" s="73">
        <f>'Realiseret+Forventet'!E30-Budget!E30</f>
        <v>0</v>
      </c>
      <c r="F30" s="1">
        <f>'Realiseret+Forventet'!F30-Budget!F30</f>
        <v>0</v>
      </c>
      <c r="G30" s="73">
        <f>'Realiseret+Forventet'!G30-Budget!G30</f>
        <v>0</v>
      </c>
      <c r="H30" s="1">
        <f>'Realiseret+Forventet'!H30-Budget!H30</f>
        <v>0</v>
      </c>
      <c r="I30" s="73">
        <f>'Realiseret+Forventet'!I30-Budget!I30</f>
        <v>0</v>
      </c>
      <c r="J30" s="1">
        <f>'Realiseret+Forventet'!J30-Budget!J30</f>
        <v>0</v>
      </c>
      <c r="K30" s="73">
        <f>'Realiseret+Forventet'!K30-Budget!K30</f>
        <v>0</v>
      </c>
      <c r="L30" s="1">
        <f>'Realiseret+Forventet'!L30-Budget!L30</f>
        <v>0</v>
      </c>
      <c r="M30" s="73">
        <f>'Realiseret+Forventet'!M30-Budget!M30</f>
        <v>0</v>
      </c>
      <c r="N30" s="1">
        <f>'Realiseret+Forventet'!N30-Budget!N30</f>
        <v>0</v>
      </c>
      <c r="O30" s="73">
        <f>'Realiseret+Forventet'!O30-Budget!O30</f>
        <v>0</v>
      </c>
      <c r="P30" s="1">
        <f>'Realiseret+Forventet'!P30-Budget!P30</f>
        <v>0</v>
      </c>
      <c r="Q30" s="73">
        <f>'Realiseret+Forventet'!Q30-Budget!Q30</f>
        <v>0</v>
      </c>
      <c r="R30" s="1">
        <f>'Realiseret+Forventet'!R30-Budget!R30</f>
        <v>0</v>
      </c>
      <c r="S30" s="73">
        <f>'Realiseret+Forventet'!S30-Budget!S30</f>
        <v>0</v>
      </c>
      <c r="T30" s="1">
        <f>'Realiseret+Forventet'!T30-Budget!T30</f>
        <v>0</v>
      </c>
      <c r="U30" s="73">
        <f>'Realiseret+Forventet'!U30-Budget!U30</f>
        <v>0</v>
      </c>
      <c r="V30" s="1">
        <f>'Realiseret+Forventet'!V30-Budget!V30</f>
        <v>0</v>
      </c>
      <c r="W30" s="73">
        <f>'Realiseret+Forventet'!W30-Budget!W30</f>
        <v>0</v>
      </c>
      <c r="X30" s="1">
        <f>'Realiseret+Forventet'!X30-Budget!X30</f>
        <v>0</v>
      </c>
      <c r="Y30" s="73">
        <f>'Realiseret+Forventet'!Y30-Budget!Y30</f>
        <v>0</v>
      </c>
      <c r="Z30" s="1">
        <f>'Realiseret+Forventet'!Z30-Budget!Z30</f>
        <v>0</v>
      </c>
      <c r="AA30" s="76">
        <f>'Realiseret+Forventet'!AA30-Budget!AA30</f>
        <v>0</v>
      </c>
      <c r="AB30" s="1">
        <f>'Realiseret+Forventet'!AB30-Budget!AB30</f>
        <v>0</v>
      </c>
    </row>
    <row r="31" spans="1:28" x14ac:dyDescent="0.25">
      <c r="A31" s="2" t="s">
        <v>54</v>
      </c>
      <c r="B31" s="2"/>
      <c r="C31" s="73">
        <f>C30</f>
        <v>0</v>
      </c>
      <c r="D31" s="1">
        <f>'Realiseret+Forventet'!D31-Budget!D31</f>
        <v>0</v>
      </c>
      <c r="E31" s="73">
        <f>C31+E30</f>
        <v>0</v>
      </c>
      <c r="F31" s="1">
        <f>'Realiseret+Forventet'!F31-Budget!F31</f>
        <v>0</v>
      </c>
      <c r="G31" s="73">
        <f>E31+G30</f>
        <v>0</v>
      </c>
      <c r="H31" s="1">
        <f>'Realiseret+Forventet'!H31-Budget!H31</f>
        <v>0</v>
      </c>
      <c r="I31" s="73">
        <f>G31+I30</f>
        <v>0</v>
      </c>
      <c r="J31" s="1">
        <f>'Realiseret+Forventet'!J31-Budget!J31</f>
        <v>0</v>
      </c>
      <c r="K31" s="73">
        <f>I31+K30</f>
        <v>0</v>
      </c>
      <c r="L31" s="1">
        <f>'Realiseret+Forventet'!L31-Budget!L31</f>
        <v>0</v>
      </c>
      <c r="M31" s="73">
        <f>K31+M30</f>
        <v>0</v>
      </c>
      <c r="N31" s="1">
        <f>'Realiseret+Forventet'!N31-Budget!N31</f>
        <v>0</v>
      </c>
      <c r="O31" s="73">
        <f>M31+O30</f>
        <v>0</v>
      </c>
      <c r="P31" s="1">
        <f>'Realiseret+Forventet'!P31-Budget!P31</f>
        <v>0</v>
      </c>
      <c r="Q31" s="73">
        <f>O31+Q30</f>
        <v>0</v>
      </c>
      <c r="R31" s="1">
        <f>'Realiseret+Forventet'!R31-Budget!R31</f>
        <v>0</v>
      </c>
      <c r="S31" s="73">
        <f>Q31+S30</f>
        <v>0</v>
      </c>
      <c r="T31" s="1">
        <f>'Realiseret+Forventet'!T31-Budget!T31</f>
        <v>0</v>
      </c>
      <c r="U31" s="73">
        <f>S31+U30</f>
        <v>0</v>
      </c>
      <c r="V31" s="1">
        <f>'Realiseret+Forventet'!V31-Budget!V31</f>
        <v>0</v>
      </c>
      <c r="W31" s="73">
        <f>U31+W30</f>
        <v>0</v>
      </c>
      <c r="X31" s="1">
        <f>'Realiseret+Forventet'!X31-Budget!X31</f>
        <v>0</v>
      </c>
      <c r="Y31" s="73">
        <f t="shared" ref="Y31" si="0">W31+Y30</f>
        <v>0</v>
      </c>
      <c r="Z31" s="1">
        <f>'Realiseret+Forventet'!Z31-Budget!Z31</f>
        <v>0</v>
      </c>
      <c r="AA31" s="76">
        <f>'Realiseret+Forventet'!AA31-Budget!AA31</f>
        <v>0</v>
      </c>
      <c r="AB31" s="1">
        <f>'Realiseret+Forventet'!AB31-Budget!AB31</f>
        <v>-450000</v>
      </c>
    </row>
    <row r="32" spans="1:28" x14ac:dyDescent="0.25">
      <c r="A32" s="2"/>
      <c r="B32" s="2"/>
      <c r="C32" s="74"/>
      <c r="E32" s="74"/>
      <c r="G32" s="74"/>
      <c r="I32" s="74"/>
      <c r="K32" s="74"/>
      <c r="M32" s="74"/>
      <c r="O32" s="74"/>
      <c r="Q32" s="74"/>
      <c r="S32" s="74"/>
      <c r="U32" s="74"/>
      <c r="W32" s="74"/>
      <c r="Y32" s="74"/>
      <c r="AA32" s="78"/>
    </row>
    <row r="33" spans="1:42" ht="18.75" x14ac:dyDescent="0.3">
      <c r="A33" s="17" t="s">
        <v>44</v>
      </c>
      <c r="B33" s="17"/>
      <c r="C33" s="24" t="s">
        <v>11</v>
      </c>
      <c r="D33" s="24"/>
      <c r="E33" s="24" t="s">
        <v>12</v>
      </c>
      <c r="F33" s="24"/>
      <c r="G33" s="24" t="s">
        <v>13</v>
      </c>
      <c r="H33" s="24"/>
      <c r="I33" s="24" t="s">
        <v>14</v>
      </c>
      <c r="J33" s="24"/>
      <c r="K33" s="24" t="s">
        <v>0</v>
      </c>
      <c r="L33" s="24"/>
      <c r="M33" s="24" t="s">
        <v>15</v>
      </c>
      <c r="N33" s="24"/>
      <c r="O33" s="24" t="s">
        <v>16</v>
      </c>
      <c r="P33" s="24"/>
      <c r="Q33" s="24" t="s">
        <v>17</v>
      </c>
      <c r="R33" s="24"/>
      <c r="S33" s="24" t="s">
        <v>18</v>
      </c>
      <c r="T33" s="24"/>
      <c r="U33" s="24" t="s">
        <v>19</v>
      </c>
      <c r="V33" s="24"/>
      <c r="W33" s="24" t="s">
        <v>20</v>
      </c>
      <c r="X33" s="24"/>
      <c r="Y33" s="24" t="s">
        <v>21</v>
      </c>
      <c r="Z33" s="24"/>
      <c r="AA33" s="77" t="s">
        <v>1</v>
      </c>
    </row>
    <row r="34" spans="1:42" x14ac:dyDescent="0.25">
      <c r="A34" s="9" t="s">
        <v>31</v>
      </c>
      <c r="B34" s="9"/>
      <c r="C34" s="75"/>
      <c r="D34" s="30" t="e">
        <f>'Realiseret+Forventet'!D34-Budget!D34</f>
        <v>#DIV/0!</v>
      </c>
      <c r="E34" s="75"/>
      <c r="F34" s="30" t="e">
        <f>'Realiseret+Forventet'!F34-Budget!F34</f>
        <v>#DIV/0!</v>
      </c>
      <c r="G34" s="75"/>
      <c r="H34" s="30" t="e">
        <f>'Realiseret+Forventet'!H34-Budget!H34</f>
        <v>#DIV/0!</v>
      </c>
      <c r="I34" s="75"/>
      <c r="J34" s="30" t="e">
        <f>'Realiseret+Forventet'!J34-Budget!J34</f>
        <v>#DIV/0!</v>
      </c>
      <c r="K34" s="75"/>
      <c r="L34" s="30" t="e">
        <f>'Realiseret+Forventet'!L34-Budget!L34</f>
        <v>#DIV/0!</v>
      </c>
      <c r="M34" s="75"/>
      <c r="N34" s="30" t="e">
        <f>'Realiseret+Forventet'!N34-Budget!N34</f>
        <v>#DIV/0!</v>
      </c>
      <c r="O34" s="75"/>
      <c r="P34" s="30" t="e">
        <f>'Realiseret+Forventet'!P34-Budget!P34</f>
        <v>#DIV/0!</v>
      </c>
      <c r="Q34" s="75"/>
      <c r="R34" s="30" t="e">
        <f>'Realiseret+Forventet'!R34-Budget!R34</f>
        <v>#DIV/0!</v>
      </c>
      <c r="S34" s="75"/>
      <c r="T34" s="30" t="e">
        <f>'Realiseret+Forventet'!T34-Budget!T34</f>
        <v>#DIV/0!</v>
      </c>
      <c r="U34" s="75"/>
      <c r="V34" s="30" t="e">
        <f>'Realiseret+Forventet'!V34-Budget!V34</f>
        <v>#DIV/0!</v>
      </c>
      <c r="W34" s="75"/>
      <c r="X34" s="30" t="e">
        <f>'Realiseret+Forventet'!X34-Budget!X34</f>
        <v>#DIV/0!</v>
      </c>
      <c r="Y34" s="75"/>
      <c r="Z34" s="30" t="e">
        <f>'Realiseret+Forventet'!Z34-Budget!Z34</f>
        <v>#DIV/0!</v>
      </c>
      <c r="AA34" s="79"/>
      <c r="AB34" s="30"/>
    </row>
    <row r="35" spans="1:42" x14ac:dyDescent="0.25">
      <c r="A35" s="2" t="s">
        <v>56</v>
      </c>
      <c r="B35" s="2"/>
      <c r="C35" s="75"/>
      <c r="D35" s="30" t="e">
        <f>'Realiseret+Forventet'!D35-Budget!D35</f>
        <v>#DIV/0!</v>
      </c>
      <c r="E35" s="75"/>
      <c r="F35" s="30" t="e">
        <f>'Realiseret+Forventet'!F35-Budget!F35</f>
        <v>#DIV/0!</v>
      </c>
      <c r="G35" s="75"/>
      <c r="H35" s="30" t="e">
        <f>'Realiseret+Forventet'!H35-Budget!H35</f>
        <v>#DIV/0!</v>
      </c>
      <c r="I35" s="75"/>
      <c r="J35" s="30" t="e">
        <f>'Realiseret+Forventet'!J35-Budget!J35</f>
        <v>#DIV/0!</v>
      </c>
      <c r="K35" s="75"/>
      <c r="L35" s="30" t="e">
        <f>'Realiseret+Forventet'!L35-Budget!L35</f>
        <v>#DIV/0!</v>
      </c>
      <c r="M35" s="75"/>
      <c r="N35" s="30" t="e">
        <f>'Realiseret+Forventet'!N35-Budget!N35</f>
        <v>#DIV/0!</v>
      </c>
      <c r="O35" s="75"/>
      <c r="P35" s="30" t="e">
        <f>'Realiseret+Forventet'!P35-Budget!P35</f>
        <v>#DIV/0!</v>
      </c>
      <c r="Q35" s="75"/>
      <c r="R35" s="30" t="e">
        <f>'Realiseret+Forventet'!R35-Budget!R35</f>
        <v>#DIV/0!</v>
      </c>
      <c r="S35" s="75"/>
      <c r="T35" s="30" t="e">
        <f>'Realiseret+Forventet'!T35-Budget!T35</f>
        <v>#DIV/0!</v>
      </c>
      <c r="U35" s="75"/>
      <c r="V35" s="30" t="e">
        <f>'Realiseret+Forventet'!V35-Budget!V35</f>
        <v>#DIV/0!</v>
      </c>
      <c r="W35" s="75"/>
      <c r="X35" s="30" t="e">
        <f>'Realiseret+Forventet'!X35-Budget!X35</f>
        <v>#DIV/0!</v>
      </c>
      <c r="Y35" s="75"/>
      <c r="Z35" s="30" t="e">
        <f>'Realiseret+Forventet'!Z35-Budget!Z35</f>
        <v>#DIV/0!</v>
      </c>
      <c r="AA35" s="79"/>
      <c r="AB35" s="30"/>
    </row>
    <row r="36" spans="1:42" x14ac:dyDescent="0.25">
      <c r="A36" s="2" t="s">
        <v>51</v>
      </c>
      <c r="B36" s="2"/>
      <c r="C36" s="75" t="e">
        <f>'Realiseret+Forventet'!C36-Budget!C36</f>
        <v>#DIV/0!</v>
      </c>
      <c r="D36" s="30"/>
      <c r="E36" s="75" t="e">
        <f>'Realiseret+Forventet'!E36-Budget!E36</f>
        <v>#DIV/0!</v>
      </c>
      <c r="F36" s="30"/>
      <c r="G36" s="75" t="e">
        <f>'Realiseret+Forventet'!G36-Budget!G36</f>
        <v>#DIV/0!</v>
      </c>
      <c r="H36" s="30"/>
      <c r="I36" s="75" t="e">
        <f>'Realiseret+Forventet'!I36-Budget!I36</f>
        <v>#DIV/0!</v>
      </c>
      <c r="J36" s="30"/>
      <c r="K36" s="75" t="e">
        <f>'Realiseret+Forventet'!K36-Budget!K36</f>
        <v>#DIV/0!</v>
      </c>
      <c r="L36" s="30"/>
      <c r="M36" s="75" t="e">
        <f>'Realiseret+Forventet'!M36-Budget!M36</f>
        <v>#DIV/0!</v>
      </c>
      <c r="N36" s="30"/>
      <c r="O36" s="75" t="e">
        <f>'Realiseret+Forventet'!O36-Budget!O36</f>
        <v>#DIV/0!</v>
      </c>
      <c r="P36" s="30"/>
      <c r="Q36" s="75" t="e">
        <f>'Realiseret+Forventet'!Q36-Budget!Q36</f>
        <v>#DIV/0!</v>
      </c>
      <c r="R36" s="30"/>
      <c r="S36" s="75" t="e">
        <f>'Realiseret+Forventet'!S36-Budget!S36</f>
        <v>#DIV/0!</v>
      </c>
      <c r="T36" s="30"/>
      <c r="U36" s="75" t="e">
        <f>'Realiseret+Forventet'!U36-Budget!U36</f>
        <v>#DIV/0!</v>
      </c>
      <c r="V36" s="30"/>
      <c r="W36" s="75" t="e">
        <f>'Realiseret+Forventet'!W36-Budget!W36</f>
        <v>#DIV/0!</v>
      </c>
      <c r="X36" s="30"/>
      <c r="Y36" s="75" t="e">
        <f>'Realiseret+Forventet'!Y36-Budget!Y36</f>
        <v>#DIV/0!</v>
      </c>
      <c r="Z36" s="30"/>
      <c r="AA36" s="79" t="e">
        <f>'Realiseret+Forventet'!AA36-Budget!AA36</f>
        <v>#DIV/0!</v>
      </c>
    </row>
    <row r="37" spans="1:42" x14ac:dyDescent="0.25">
      <c r="A37" s="2"/>
      <c r="B37" s="2"/>
    </row>
    <row r="38" spans="1:42" x14ac:dyDescent="0.25">
      <c r="A38" s="2"/>
      <c r="B38" s="2"/>
    </row>
    <row r="39" spans="1:42" ht="18.75" x14ac:dyDescent="0.3">
      <c r="A39" s="17" t="s">
        <v>36</v>
      </c>
      <c r="B39" s="17"/>
    </row>
    <row r="40" spans="1:42" x14ac:dyDescent="0.25">
      <c r="A40" s="2"/>
      <c r="B40" s="2"/>
    </row>
    <row r="41" spans="1:42" ht="15.75" x14ac:dyDescent="0.25">
      <c r="A41" s="18" t="s">
        <v>37</v>
      </c>
      <c r="B41" s="18"/>
      <c r="C41" s="24" t="s">
        <v>11</v>
      </c>
      <c r="D41" s="24"/>
      <c r="E41" s="24" t="s">
        <v>12</v>
      </c>
      <c r="F41" s="24"/>
      <c r="G41" s="24" t="s">
        <v>13</v>
      </c>
      <c r="H41" s="24"/>
      <c r="I41" s="24" t="s">
        <v>14</v>
      </c>
      <c r="J41" s="24"/>
      <c r="K41" s="24" t="s">
        <v>0</v>
      </c>
      <c r="L41" s="24"/>
      <c r="M41" s="24" t="s">
        <v>15</v>
      </c>
      <c r="N41" s="24"/>
      <c r="O41" s="24" t="s">
        <v>16</v>
      </c>
      <c r="P41" s="24"/>
      <c r="Q41" s="24" t="s">
        <v>17</v>
      </c>
      <c r="R41" s="24"/>
      <c r="S41" s="24" t="s">
        <v>18</v>
      </c>
      <c r="T41" s="24"/>
      <c r="U41" s="24" t="s">
        <v>19</v>
      </c>
      <c r="V41" s="24"/>
      <c r="W41" s="24" t="s">
        <v>20</v>
      </c>
      <c r="X41" s="24"/>
      <c r="Y41" s="24" t="s">
        <v>21</v>
      </c>
      <c r="Z41" s="24"/>
      <c r="AA41" s="24" t="s">
        <v>1</v>
      </c>
    </row>
    <row r="42" spans="1:42" x14ac:dyDescent="0.25">
      <c r="A42" s="2" t="s">
        <v>6</v>
      </c>
      <c r="B42" s="2"/>
      <c r="C42" s="73">
        <f>'Realiseret+Forventet'!C47-Budget!C47</f>
        <v>0</v>
      </c>
      <c r="D42" s="1"/>
      <c r="E42" s="73">
        <f>'Realiseret+Forventet'!E47-Budget!E47</f>
        <v>0</v>
      </c>
      <c r="F42" s="1"/>
      <c r="G42" s="73">
        <f>'Realiseret+Forventet'!G47-Budget!G47</f>
        <v>0</v>
      </c>
      <c r="H42" s="1"/>
      <c r="I42" s="73">
        <f>'Realiseret+Forventet'!I47-Budget!I47</f>
        <v>0</v>
      </c>
      <c r="J42" s="1"/>
      <c r="K42" s="73">
        <f>'Realiseret+Forventet'!K47-Budget!K47</f>
        <v>0</v>
      </c>
      <c r="L42" s="1"/>
      <c r="M42" s="73">
        <f>'Realiseret+Forventet'!M47-Budget!M47</f>
        <v>0</v>
      </c>
      <c r="N42" s="1"/>
      <c r="O42" s="73">
        <f>'Realiseret+Forventet'!O47-Budget!O47</f>
        <v>0</v>
      </c>
      <c r="P42" s="1"/>
      <c r="Q42" s="73">
        <f>'Realiseret+Forventet'!Q47-Budget!Q47</f>
        <v>0</v>
      </c>
      <c r="R42" s="1"/>
      <c r="S42" s="73">
        <f>'Realiseret+Forventet'!S47-Budget!S47</f>
        <v>0</v>
      </c>
      <c r="T42" s="1"/>
      <c r="U42" s="73">
        <f>'Realiseret+Forventet'!U47-Budget!U47</f>
        <v>0</v>
      </c>
      <c r="V42" s="1"/>
      <c r="W42" s="73">
        <f>'Realiseret+Forventet'!W47-Budget!W47</f>
        <v>0</v>
      </c>
      <c r="X42" s="1"/>
      <c r="Y42" s="73">
        <f>'Realiseret+Forventet'!Y47-Budget!Y47</f>
        <v>0</v>
      </c>
      <c r="Z42" s="1"/>
      <c r="AA42" s="73">
        <f>'Realiseret+Forventet'!AA47-Budget!AA47</f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2" t="s">
        <v>3</v>
      </c>
      <c r="B43" s="2"/>
      <c r="C43" s="73">
        <f>'Realiseret+Forventet'!C48-Budget!C48</f>
        <v>0</v>
      </c>
      <c r="D43" s="1"/>
      <c r="E43" s="73">
        <f>'Realiseret+Forventet'!E48-Budget!E48</f>
        <v>0</v>
      </c>
      <c r="F43" s="1"/>
      <c r="G43" s="73">
        <f>'Realiseret+Forventet'!G48-Budget!G48</f>
        <v>0</v>
      </c>
      <c r="H43" s="1"/>
      <c r="I43" s="73">
        <f>'Realiseret+Forventet'!I48-Budget!I48</f>
        <v>0</v>
      </c>
      <c r="J43" s="1"/>
      <c r="K43" s="73">
        <f>'Realiseret+Forventet'!K48-Budget!K48</f>
        <v>0</v>
      </c>
      <c r="L43" s="1"/>
      <c r="M43" s="73">
        <f>'Realiseret+Forventet'!M48-Budget!M48</f>
        <v>0</v>
      </c>
      <c r="N43" s="1"/>
      <c r="O43" s="73">
        <f>'Realiseret+Forventet'!O48-Budget!O48</f>
        <v>0</v>
      </c>
      <c r="P43" s="1"/>
      <c r="Q43" s="73">
        <f>'Realiseret+Forventet'!Q48-Budget!Q48</f>
        <v>0</v>
      </c>
      <c r="R43" s="1"/>
      <c r="S43" s="73">
        <f>'Realiseret+Forventet'!S48-Budget!S48</f>
        <v>0</v>
      </c>
      <c r="T43" s="1"/>
      <c r="U43" s="73">
        <f>'Realiseret+Forventet'!U48-Budget!U48</f>
        <v>0</v>
      </c>
      <c r="V43" s="1"/>
      <c r="W43" s="73">
        <f>'Realiseret+Forventet'!W48-Budget!W48</f>
        <v>0</v>
      </c>
      <c r="X43" s="1"/>
      <c r="Y43" s="73">
        <f>'Realiseret+Forventet'!Y48-Budget!Y48</f>
        <v>0</v>
      </c>
      <c r="Z43" s="1"/>
      <c r="AA43" s="73">
        <f>'Realiseret+Forventet'!AA48-Budget!AA48</f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2" t="s">
        <v>99</v>
      </c>
      <c r="B44" s="2"/>
      <c r="C44" s="73">
        <f>'Realiseret+Forventet'!C49-Budget!C49</f>
        <v>0</v>
      </c>
      <c r="D44" s="1"/>
      <c r="E44" s="73">
        <f>'Realiseret+Forventet'!E49-Budget!E49</f>
        <v>0</v>
      </c>
      <c r="F44" s="1"/>
      <c r="G44" s="73">
        <f>'Realiseret+Forventet'!G49-Budget!G49</f>
        <v>0</v>
      </c>
      <c r="H44" s="1"/>
      <c r="I44" s="73">
        <f>'Realiseret+Forventet'!I49-Budget!I49</f>
        <v>0</v>
      </c>
      <c r="J44" s="1"/>
      <c r="K44" s="73">
        <f>'Realiseret+Forventet'!K49-Budget!K49</f>
        <v>0</v>
      </c>
      <c r="L44" s="1"/>
      <c r="M44" s="73">
        <f>'Realiseret+Forventet'!M49-Budget!M49</f>
        <v>0</v>
      </c>
      <c r="N44" s="1"/>
      <c r="O44" s="73">
        <f>'Realiseret+Forventet'!O49-Budget!O49</f>
        <v>0</v>
      </c>
      <c r="P44" s="1"/>
      <c r="Q44" s="73">
        <f>'Realiseret+Forventet'!Q49-Budget!Q49</f>
        <v>0</v>
      </c>
      <c r="R44" s="1"/>
      <c r="S44" s="73">
        <f>'Realiseret+Forventet'!S49-Budget!S49</f>
        <v>0</v>
      </c>
      <c r="T44" s="1"/>
      <c r="U44" s="73">
        <f>'Realiseret+Forventet'!U49-Budget!U49</f>
        <v>0</v>
      </c>
      <c r="V44" s="1"/>
      <c r="W44" s="73">
        <f>'Realiseret+Forventet'!W49-Budget!W49</f>
        <v>0</v>
      </c>
      <c r="X44" s="1"/>
      <c r="Y44" s="73">
        <f>'Realiseret+Forventet'!Y49-Budget!Y49</f>
        <v>0</v>
      </c>
      <c r="Z44" s="1"/>
      <c r="AA44" s="73">
        <f>'Realiseret+Forventet'!AA49-Budget!AA49</f>
        <v>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2" t="s">
        <v>7</v>
      </c>
      <c r="B45" s="2"/>
      <c r="C45" s="73">
        <f>'Realiseret+Forventet'!C50-Budget!C50</f>
        <v>0</v>
      </c>
      <c r="D45" s="1"/>
      <c r="E45" s="73">
        <f>'Realiseret+Forventet'!E50-Budget!E50</f>
        <v>0</v>
      </c>
      <c r="F45" s="1"/>
      <c r="G45" s="73">
        <f>'Realiseret+Forventet'!G50-Budget!G50</f>
        <v>0</v>
      </c>
      <c r="H45" s="1"/>
      <c r="I45" s="73">
        <f>'Realiseret+Forventet'!I50-Budget!I50</f>
        <v>0</v>
      </c>
      <c r="J45" s="1"/>
      <c r="K45" s="73">
        <f>'Realiseret+Forventet'!K50-Budget!K50</f>
        <v>0</v>
      </c>
      <c r="L45" s="1"/>
      <c r="M45" s="73">
        <f>'Realiseret+Forventet'!M50-Budget!M50</f>
        <v>0</v>
      </c>
      <c r="N45" s="1"/>
      <c r="O45" s="73">
        <f>'Realiseret+Forventet'!O50-Budget!O50</f>
        <v>0</v>
      </c>
      <c r="P45" s="1"/>
      <c r="Q45" s="73">
        <f>'Realiseret+Forventet'!Q50-Budget!Q50</f>
        <v>0</v>
      </c>
      <c r="R45" s="1"/>
      <c r="S45" s="73">
        <f>'Realiseret+Forventet'!S50-Budget!S50</f>
        <v>0</v>
      </c>
      <c r="T45" s="1"/>
      <c r="U45" s="73">
        <f>'Realiseret+Forventet'!U50-Budget!U50</f>
        <v>0</v>
      </c>
      <c r="V45" s="1"/>
      <c r="W45" s="73">
        <f>'Realiseret+Forventet'!W50-Budget!W50</f>
        <v>0</v>
      </c>
      <c r="X45" s="1"/>
      <c r="Y45" s="73">
        <f>'Realiseret+Forventet'!Y50-Budget!Y50</f>
        <v>0</v>
      </c>
      <c r="Z45" s="1"/>
      <c r="AA45" s="73">
        <f>'Realiseret+Forventet'!AA50-Budget!AA50</f>
        <v>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2" t="s">
        <v>41</v>
      </c>
      <c r="B46" s="2"/>
      <c r="C46" s="73">
        <f>'Realiseret+Forventet'!C51-Budget!C51</f>
        <v>0</v>
      </c>
      <c r="D46" s="1"/>
      <c r="E46" s="73">
        <f>'Realiseret+Forventet'!E51-Budget!E51</f>
        <v>0</v>
      </c>
      <c r="F46" s="1"/>
      <c r="G46" s="73">
        <f>'Realiseret+Forventet'!G51-Budget!G51</f>
        <v>0</v>
      </c>
      <c r="H46" s="1"/>
      <c r="I46" s="73">
        <f>'Realiseret+Forventet'!I51-Budget!I51</f>
        <v>0</v>
      </c>
      <c r="J46" s="1"/>
      <c r="K46" s="73">
        <f>'Realiseret+Forventet'!K51-Budget!K51</f>
        <v>0</v>
      </c>
      <c r="L46" s="1"/>
      <c r="M46" s="73">
        <f>'Realiseret+Forventet'!M51-Budget!M51</f>
        <v>0</v>
      </c>
      <c r="N46" s="1"/>
      <c r="O46" s="73">
        <f>'Realiseret+Forventet'!O51-Budget!O51</f>
        <v>0</v>
      </c>
      <c r="P46" s="1"/>
      <c r="Q46" s="73">
        <f>'Realiseret+Forventet'!Q51-Budget!Q51</f>
        <v>0</v>
      </c>
      <c r="R46" s="1"/>
      <c r="S46" s="73">
        <f>'Realiseret+Forventet'!S51-Budget!S51</f>
        <v>0</v>
      </c>
      <c r="T46" s="1"/>
      <c r="U46" s="73">
        <f>'Realiseret+Forventet'!U51-Budget!U51</f>
        <v>0</v>
      </c>
      <c r="V46" s="1"/>
      <c r="W46" s="73">
        <f>'Realiseret+Forventet'!W51-Budget!W51</f>
        <v>0</v>
      </c>
      <c r="X46" s="1"/>
      <c r="Y46" s="73">
        <f>'Realiseret+Forventet'!Y51-Budget!Y51</f>
        <v>0</v>
      </c>
      <c r="Z46" s="1"/>
      <c r="AA46" s="73">
        <f>'Realiseret+Forventet'!AA51-Budget!AA51</f>
        <v>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2" t="s">
        <v>59</v>
      </c>
      <c r="B47" s="2"/>
      <c r="C47" s="73">
        <f>C10+C17+C43</f>
        <v>0</v>
      </c>
      <c r="D47" s="1"/>
      <c r="E47" s="73">
        <f>E10+E17+E43</f>
        <v>0</v>
      </c>
      <c r="F47" s="1"/>
      <c r="G47" s="73">
        <f>G10+G17+G43</f>
        <v>0</v>
      </c>
      <c r="H47" s="1"/>
      <c r="I47" s="73">
        <f>I10+I17+I43</f>
        <v>0</v>
      </c>
      <c r="J47" s="1"/>
      <c r="K47" s="73">
        <f>K10+K17+K43</f>
        <v>0</v>
      </c>
      <c r="L47" s="1"/>
      <c r="M47" s="73">
        <f>M10+M17+M43</f>
        <v>0</v>
      </c>
      <c r="N47" s="1"/>
      <c r="O47" s="73">
        <f>O10+O17+O43</f>
        <v>0</v>
      </c>
      <c r="P47" s="1"/>
      <c r="Q47" s="73">
        <f>Q10+Q17+Q43</f>
        <v>0</v>
      </c>
      <c r="R47" s="1"/>
      <c r="S47" s="73">
        <f>S10+S17+S43</f>
        <v>0</v>
      </c>
      <c r="T47" s="1"/>
      <c r="U47" s="73">
        <f>U10+U17+U43</f>
        <v>0</v>
      </c>
      <c r="V47" s="1"/>
      <c r="W47" s="73">
        <f>W10+W17+W43</f>
        <v>0</v>
      </c>
      <c r="X47" s="1"/>
      <c r="Y47" s="73">
        <f>Y10+Y17+Y43</f>
        <v>0</v>
      </c>
      <c r="Z47" s="1"/>
      <c r="AA47" s="73">
        <f>'Realiseret+Forventet'!AA52-Budget!AA52</f>
        <v>0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2"/>
      <c r="B48" s="2"/>
      <c r="C48" s="73"/>
      <c r="D48" s="1"/>
      <c r="E48" s="73"/>
      <c r="F48" s="1"/>
      <c r="G48" s="73"/>
      <c r="H48" s="1"/>
      <c r="I48" s="73"/>
      <c r="J48" s="1"/>
      <c r="K48" s="73"/>
      <c r="L48" s="1"/>
      <c r="M48" s="73"/>
      <c r="N48" s="1"/>
      <c r="O48" s="73"/>
      <c r="P48" s="1"/>
      <c r="Q48" s="73"/>
      <c r="R48" s="1"/>
      <c r="S48" s="73"/>
      <c r="T48" s="1"/>
      <c r="U48" s="73"/>
      <c r="V48" s="1"/>
      <c r="W48" s="73"/>
      <c r="X48" s="1"/>
      <c r="Y48" s="73"/>
      <c r="Z48" s="1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x14ac:dyDescent="0.25">
      <c r="A49" s="18" t="s">
        <v>46</v>
      </c>
      <c r="B49" s="18"/>
      <c r="C49" s="24" t="s">
        <v>11</v>
      </c>
      <c r="D49" s="24"/>
      <c r="E49" s="24" t="s">
        <v>12</v>
      </c>
      <c r="F49" s="24"/>
      <c r="G49" s="24" t="s">
        <v>13</v>
      </c>
      <c r="H49" s="24"/>
      <c r="I49" s="24" t="s">
        <v>14</v>
      </c>
      <c r="J49" s="24"/>
      <c r="K49" s="24" t="s">
        <v>0</v>
      </c>
      <c r="L49" s="24"/>
      <c r="M49" s="24" t="s">
        <v>15</v>
      </c>
      <c r="N49" s="24"/>
      <c r="O49" s="24" t="s">
        <v>16</v>
      </c>
      <c r="P49" s="24"/>
      <c r="Q49" s="24" t="s">
        <v>17</v>
      </c>
      <c r="R49" s="24"/>
      <c r="S49" s="24" t="s">
        <v>18</v>
      </c>
      <c r="T49" s="24"/>
      <c r="U49" s="24" t="s">
        <v>19</v>
      </c>
      <c r="V49" s="24"/>
      <c r="W49" s="24" t="s">
        <v>20</v>
      </c>
      <c r="X49" s="24"/>
      <c r="Y49" s="24" t="s">
        <v>21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4"/>
      <c r="B50" s="4"/>
      <c r="C50" s="73"/>
      <c r="D50" s="1"/>
      <c r="E50" s="73"/>
      <c r="F50" s="1"/>
      <c r="G50" s="73"/>
      <c r="H50" s="1"/>
      <c r="I50" s="73"/>
      <c r="J50" s="1"/>
      <c r="K50" s="73"/>
      <c r="L50" s="1"/>
      <c r="M50" s="73"/>
      <c r="N50" s="1"/>
      <c r="O50" s="73"/>
      <c r="P50" s="1"/>
      <c r="Q50" s="73"/>
      <c r="R50" s="1"/>
      <c r="S50" s="73"/>
      <c r="T50" s="1"/>
      <c r="U50" s="73"/>
      <c r="V50" s="1"/>
      <c r="W50" s="73"/>
      <c r="X50" s="1"/>
      <c r="Y50" s="7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2" t="s">
        <v>5</v>
      </c>
      <c r="B51" s="2"/>
      <c r="C51" s="73">
        <f>'Realiseret+Forventet'!C56-Budget!C56</f>
        <v>0</v>
      </c>
      <c r="D51" s="1"/>
      <c r="E51" s="73">
        <f>'Realiseret+Forventet'!E56-Budget!E56</f>
        <v>0</v>
      </c>
      <c r="F51" s="1"/>
      <c r="G51" s="73">
        <f>'Realiseret+Forventet'!G56-Budget!G56</f>
        <v>0</v>
      </c>
      <c r="H51" s="1"/>
      <c r="I51" s="73">
        <f>'Realiseret+Forventet'!I56-Budget!I56</f>
        <v>0</v>
      </c>
      <c r="J51" s="1"/>
      <c r="K51" s="73">
        <f>'Realiseret+Forventet'!K56-Budget!K56</f>
        <v>0</v>
      </c>
      <c r="L51" s="1"/>
      <c r="M51" s="73">
        <f>'Realiseret+Forventet'!M56-Budget!M56</f>
        <v>0</v>
      </c>
      <c r="N51" s="1"/>
      <c r="O51" s="73">
        <f>'Realiseret+Forventet'!O56-Budget!O56</f>
        <v>0</v>
      </c>
      <c r="P51" s="1"/>
      <c r="Q51" s="73">
        <f>'Realiseret+Forventet'!Q56-Budget!Q56</f>
        <v>0</v>
      </c>
      <c r="R51" s="1"/>
      <c r="S51" s="73">
        <f>'Realiseret+Forventet'!S56-Budget!S56</f>
        <v>0</v>
      </c>
      <c r="T51" s="1"/>
      <c r="U51" s="73">
        <f>'Realiseret+Forventet'!U56-Budget!U56</f>
        <v>0</v>
      </c>
      <c r="V51" s="1"/>
      <c r="W51" s="73">
        <f>'Realiseret+Forventet'!W56-Budget!W56</f>
        <v>0</v>
      </c>
      <c r="X51" s="1"/>
      <c r="Y51" s="73">
        <f>'Realiseret+Forventet'!Y56-Budget!Y56</f>
        <v>0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2" t="s">
        <v>35</v>
      </c>
      <c r="B52" s="2"/>
      <c r="C52" s="73">
        <f>'Realiseret+Forventet'!C57-Budget!C57</f>
        <v>0</v>
      </c>
      <c r="D52" s="1"/>
      <c r="E52" s="73">
        <f>'Realiseret+Forventet'!E57-Budget!E57</f>
        <v>0</v>
      </c>
      <c r="F52" s="1"/>
      <c r="G52" s="73">
        <f>'Realiseret+Forventet'!G57-Budget!G57</f>
        <v>0</v>
      </c>
      <c r="H52" s="1"/>
      <c r="I52" s="73">
        <f>'Realiseret+Forventet'!I57-Budget!I57</f>
        <v>0</v>
      </c>
      <c r="J52" s="1"/>
      <c r="K52" s="73">
        <f>'Realiseret+Forventet'!K57-Budget!K57</f>
        <v>0</v>
      </c>
      <c r="L52" s="1"/>
      <c r="M52" s="73">
        <f>'Realiseret+Forventet'!M57-Budget!M57</f>
        <v>0</v>
      </c>
      <c r="N52" s="1"/>
      <c r="O52" s="73">
        <f>'Realiseret+Forventet'!O57-Budget!O57</f>
        <v>0</v>
      </c>
      <c r="P52" s="1"/>
      <c r="Q52" s="73">
        <f>'Realiseret+Forventet'!Q57-Budget!Q57</f>
        <v>0</v>
      </c>
      <c r="R52" s="1"/>
      <c r="S52" s="73">
        <f>'Realiseret+Forventet'!S57-Budget!S57</f>
        <v>0</v>
      </c>
      <c r="T52" s="1"/>
      <c r="U52" s="73">
        <f>'Realiseret+Forventet'!U57-Budget!U57</f>
        <v>0</v>
      </c>
      <c r="V52" s="1"/>
      <c r="W52" s="73">
        <f>'Realiseret+Forventet'!W57-Budget!W57</f>
        <v>0</v>
      </c>
      <c r="X52" s="1"/>
      <c r="Y52" s="73">
        <f>'Realiseret+Forventet'!Y57-Budget!Y57</f>
        <v>0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5">
      <c r="A53" s="2" t="s">
        <v>6</v>
      </c>
      <c r="B53" s="2"/>
      <c r="C53" s="73">
        <f>'Realiseret+Forventet'!C58-Budget!C58</f>
        <v>0</v>
      </c>
      <c r="D53" s="1"/>
      <c r="E53" s="73">
        <f>'Realiseret+Forventet'!E58-Budget!E58</f>
        <v>0</v>
      </c>
      <c r="F53" s="1"/>
      <c r="G53" s="73">
        <f>'Realiseret+Forventet'!G58-Budget!G58</f>
        <v>0</v>
      </c>
      <c r="H53" s="1"/>
      <c r="I53" s="73">
        <f>'Realiseret+Forventet'!I58-Budget!I58</f>
        <v>0</v>
      </c>
      <c r="J53" s="1"/>
      <c r="K53" s="73">
        <f>'Realiseret+Forventet'!K58-Budget!K58</f>
        <v>0</v>
      </c>
      <c r="L53" s="1"/>
      <c r="M53" s="73">
        <f>'Realiseret+Forventet'!M58-Budget!M58</f>
        <v>0</v>
      </c>
      <c r="N53" s="1"/>
      <c r="O53" s="73">
        <f>'Realiseret+Forventet'!O58-Budget!O58</f>
        <v>0</v>
      </c>
      <c r="P53" s="1"/>
      <c r="Q53" s="73">
        <f>'Realiseret+Forventet'!Q58-Budget!Q58</f>
        <v>0</v>
      </c>
      <c r="R53" s="1"/>
      <c r="S53" s="73">
        <f>'Realiseret+Forventet'!S58-Budget!S58</f>
        <v>0</v>
      </c>
      <c r="T53" s="1"/>
      <c r="U53" s="73">
        <f>'Realiseret+Forventet'!U58-Budget!U58</f>
        <v>0</v>
      </c>
      <c r="V53" s="1"/>
      <c r="W53" s="73">
        <f>'Realiseret+Forventet'!W58-Budget!W58</f>
        <v>0</v>
      </c>
      <c r="X53" s="1"/>
      <c r="Y53" s="73">
        <f>'Realiseret+Forventet'!Y58-Budget!Y58</f>
        <v>0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5">
      <c r="A54" s="2" t="s">
        <v>4</v>
      </c>
      <c r="B54" s="2"/>
      <c r="C54" s="73">
        <f>'Realiseret+Forventet'!C59-Budget!C59</f>
        <v>0</v>
      </c>
      <c r="D54" s="1"/>
      <c r="E54" s="73">
        <f>'Realiseret+Forventet'!E59-Budget!E59</f>
        <v>0</v>
      </c>
      <c r="F54" s="1"/>
      <c r="G54" s="73">
        <f>'Realiseret+Forventet'!G59-Budget!G59</f>
        <v>0</v>
      </c>
      <c r="H54" s="1"/>
      <c r="I54" s="73">
        <f>'Realiseret+Forventet'!I59-Budget!I59</f>
        <v>0</v>
      </c>
      <c r="J54" s="1"/>
      <c r="K54" s="73">
        <f>'Realiseret+Forventet'!K59-Budget!K59</f>
        <v>0</v>
      </c>
      <c r="L54" s="1"/>
      <c r="M54" s="73">
        <f>'Realiseret+Forventet'!M59-Budget!M59</f>
        <v>0</v>
      </c>
      <c r="N54" s="1"/>
      <c r="O54" s="73">
        <f>'Realiseret+Forventet'!O59-Budget!O59</f>
        <v>0</v>
      </c>
      <c r="P54" s="1"/>
      <c r="Q54" s="73">
        <f>'Realiseret+Forventet'!Q59-Budget!Q59</f>
        <v>0</v>
      </c>
      <c r="R54" s="1"/>
      <c r="S54" s="73">
        <f>'Realiseret+Forventet'!S59-Budget!S59</f>
        <v>0</v>
      </c>
      <c r="T54" s="1"/>
      <c r="U54" s="73">
        <f>'Realiseret+Forventet'!U59-Budget!U59</f>
        <v>0</v>
      </c>
      <c r="V54" s="1"/>
      <c r="W54" s="73">
        <f>'Realiseret+Forventet'!W59-Budget!W59</f>
        <v>0</v>
      </c>
      <c r="X54" s="1"/>
      <c r="Y54" s="73">
        <f>'Realiseret+Forventet'!Y59-Budget!Y59</f>
        <v>0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2" t="s">
        <v>38</v>
      </c>
      <c r="B55" s="2"/>
      <c r="C55" s="73">
        <f>'Realiseret+Forventet'!C60-Budget!C60</f>
        <v>0</v>
      </c>
      <c r="D55" s="1"/>
      <c r="E55" s="73">
        <f>'Realiseret+Forventet'!E60-Budget!E60</f>
        <v>0</v>
      </c>
      <c r="F55" s="1"/>
      <c r="G55" s="73">
        <f>'Realiseret+Forventet'!G60-Budget!G60</f>
        <v>0</v>
      </c>
      <c r="H55" s="1"/>
      <c r="I55" s="73">
        <f>'Realiseret+Forventet'!I60-Budget!I60</f>
        <v>0</v>
      </c>
      <c r="J55" s="1"/>
      <c r="K55" s="73">
        <f>'Realiseret+Forventet'!K60-Budget!K60</f>
        <v>0</v>
      </c>
      <c r="L55" s="1"/>
      <c r="M55" s="73">
        <f>'Realiseret+Forventet'!M60-Budget!M60</f>
        <v>0</v>
      </c>
      <c r="N55" s="1"/>
      <c r="O55" s="73">
        <f>'Realiseret+Forventet'!O60-Budget!O60</f>
        <v>0</v>
      </c>
      <c r="P55" s="1"/>
      <c r="Q55" s="73">
        <f>'Realiseret+Forventet'!Q60-Budget!Q60</f>
        <v>0</v>
      </c>
      <c r="R55" s="1"/>
      <c r="S55" s="73">
        <f>'Realiseret+Forventet'!S60-Budget!S60</f>
        <v>0</v>
      </c>
      <c r="T55" s="1"/>
      <c r="U55" s="73">
        <f>'Realiseret+Forventet'!U60-Budget!U60</f>
        <v>0</v>
      </c>
      <c r="V55" s="1"/>
      <c r="W55" s="73">
        <f>'Realiseret+Forventet'!W60-Budget!W60</f>
        <v>0</v>
      </c>
      <c r="X55" s="1"/>
      <c r="Y55" s="73">
        <f>'Realiseret+Forventet'!Y60-Budget!Y60</f>
        <v>0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2" t="s">
        <v>3</v>
      </c>
      <c r="B56" s="2"/>
      <c r="C56" s="73">
        <f>'Realiseret+Forventet'!C61-Budget!C61</f>
        <v>0</v>
      </c>
      <c r="D56" s="1"/>
      <c r="E56" s="73">
        <f>'Realiseret+Forventet'!E61-Budget!E61</f>
        <v>0</v>
      </c>
      <c r="F56" s="1"/>
      <c r="G56" s="73">
        <f>'Realiseret+Forventet'!G61-Budget!G61</f>
        <v>0</v>
      </c>
      <c r="H56" s="1"/>
      <c r="I56" s="73">
        <f>'Realiseret+Forventet'!I61-Budget!I61</f>
        <v>0</v>
      </c>
      <c r="J56" s="1"/>
      <c r="K56" s="73">
        <f>'Realiseret+Forventet'!K61-Budget!K61</f>
        <v>0</v>
      </c>
      <c r="L56" s="1"/>
      <c r="M56" s="73">
        <f>'Realiseret+Forventet'!M61-Budget!M61</f>
        <v>0</v>
      </c>
      <c r="N56" s="1"/>
      <c r="O56" s="73">
        <f>'Realiseret+Forventet'!O61-Budget!O61</f>
        <v>0</v>
      </c>
      <c r="P56" s="1"/>
      <c r="Q56" s="73">
        <f>'Realiseret+Forventet'!Q61-Budget!Q61</f>
        <v>0</v>
      </c>
      <c r="R56" s="1"/>
      <c r="S56" s="73">
        <f>'Realiseret+Forventet'!S61-Budget!S61</f>
        <v>0</v>
      </c>
      <c r="T56" s="1"/>
      <c r="U56" s="73">
        <f>'Realiseret+Forventet'!U61-Budget!U61</f>
        <v>0</v>
      </c>
      <c r="V56" s="1"/>
      <c r="W56" s="73">
        <f>'Realiseret+Forventet'!W61-Budget!W61</f>
        <v>0</v>
      </c>
      <c r="X56" s="1"/>
      <c r="Y56" s="73">
        <f>'Realiseret+Forventet'!Y61-Budget!Y61</f>
        <v>0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2" t="s">
        <v>39</v>
      </c>
      <c r="B57" s="2"/>
      <c r="C57" s="73">
        <f>'Realiseret+Forventet'!C62-Budget!C62</f>
        <v>0</v>
      </c>
      <c r="D57" s="1"/>
      <c r="E57" s="73">
        <f>'Realiseret+Forventet'!E62-Budget!E62</f>
        <v>0</v>
      </c>
      <c r="F57" s="1"/>
      <c r="G57" s="73">
        <f>'Realiseret+Forventet'!G62-Budget!G62</f>
        <v>0</v>
      </c>
      <c r="H57" s="1"/>
      <c r="I57" s="73">
        <f>'Realiseret+Forventet'!I62-Budget!I62</f>
        <v>0</v>
      </c>
      <c r="J57" s="1"/>
      <c r="K57" s="73">
        <f>'Realiseret+Forventet'!K62-Budget!K62</f>
        <v>0</v>
      </c>
      <c r="L57" s="1"/>
      <c r="M57" s="73">
        <f>'Realiseret+Forventet'!M62-Budget!M62</f>
        <v>0</v>
      </c>
      <c r="N57" s="1"/>
      <c r="O57" s="73">
        <f>'Realiseret+Forventet'!O62-Budget!O62</f>
        <v>0</v>
      </c>
      <c r="P57" s="1"/>
      <c r="Q57" s="73">
        <f>'Realiseret+Forventet'!Q62-Budget!Q62</f>
        <v>0</v>
      </c>
      <c r="R57" s="1"/>
      <c r="S57" s="73">
        <f>'Realiseret+Forventet'!S62-Budget!S62</f>
        <v>0</v>
      </c>
      <c r="T57" s="1"/>
      <c r="U57" s="73">
        <f>'Realiseret+Forventet'!U62-Budget!U62</f>
        <v>0</v>
      </c>
      <c r="V57" s="1"/>
      <c r="W57" s="73">
        <f>'Realiseret+Forventet'!W62-Budget!W62</f>
        <v>0</v>
      </c>
      <c r="X57" s="1"/>
      <c r="Y57" s="73">
        <f>'Realiseret+Forventet'!Y62-Budget!Y62</f>
        <v>0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2" t="s">
        <v>99</v>
      </c>
      <c r="B58" s="2"/>
      <c r="C58" s="73">
        <f>'Realiseret+Forventet'!C63-Budget!C63</f>
        <v>0</v>
      </c>
      <c r="D58" s="1"/>
      <c r="E58" s="73">
        <f>'Realiseret+Forventet'!E63-Budget!E63</f>
        <v>0</v>
      </c>
      <c r="F58" s="1"/>
      <c r="G58" s="73">
        <f>'Realiseret+Forventet'!G63-Budget!G63</f>
        <v>0</v>
      </c>
      <c r="H58" s="1"/>
      <c r="I58" s="73">
        <f>'Realiseret+Forventet'!I63-Budget!I63</f>
        <v>0</v>
      </c>
      <c r="J58" s="1"/>
      <c r="K58" s="73">
        <f>'Realiseret+Forventet'!K63-Budget!K63</f>
        <v>0</v>
      </c>
      <c r="L58" s="1"/>
      <c r="M58" s="73">
        <f>'Realiseret+Forventet'!M63-Budget!M63</f>
        <v>0</v>
      </c>
      <c r="N58" s="1"/>
      <c r="O58" s="73">
        <f>'Realiseret+Forventet'!O63-Budget!O63</f>
        <v>0</v>
      </c>
      <c r="P58" s="1"/>
      <c r="Q58" s="73">
        <f>'Realiseret+Forventet'!Q63-Budget!Q63</f>
        <v>0</v>
      </c>
      <c r="R58" s="1"/>
      <c r="S58" s="73">
        <f>'Realiseret+Forventet'!S63-Budget!S63</f>
        <v>0</v>
      </c>
      <c r="T58" s="1"/>
      <c r="U58" s="73">
        <f>'Realiseret+Forventet'!U63-Budget!U63</f>
        <v>0</v>
      </c>
      <c r="V58" s="1"/>
      <c r="W58" s="73">
        <f>'Realiseret+Forventet'!W63-Budget!W63</f>
        <v>0</v>
      </c>
      <c r="X58" s="1"/>
      <c r="Y58" s="73">
        <f>'Realiseret+Forventet'!Y63-Budget!Y63</f>
        <v>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2" t="s">
        <v>7</v>
      </c>
      <c r="B59" s="2"/>
      <c r="C59" s="73">
        <f>'Realiseret+Forventet'!C64-Budget!C64</f>
        <v>0</v>
      </c>
      <c r="D59" s="1"/>
      <c r="E59" s="73">
        <f>'Realiseret+Forventet'!E64-Budget!E64</f>
        <v>0</v>
      </c>
      <c r="F59" s="1"/>
      <c r="G59" s="73">
        <f>'Realiseret+Forventet'!G64-Budget!G64</f>
        <v>0</v>
      </c>
      <c r="H59" s="1"/>
      <c r="I59" s="73">
        <f>'Realiseret+Forventet'!I64-Budget!I64</f>
        <v>0</v>
      </c>
      <c r="J59" s="1"/>
      <c r="K59" s="73">
        <f>'Realiseret+Forventet'!K64-Budget!K64</f>
        <v>0</v>
      </c>
      <c r="L59" s="1"/>
      <c r="M59" s="73">
        <f>'Realiseret+Forventet'!M64-Budget!M64</f>
        <v>0</v>
      </c>
      <c r="N59" s="1"/>
      <c r="O59" s="73">
        <f>'Realiseret+Forventet'!O64-Budget!O64</f>
        <v>0</v>
      </c>
      <c r="P59" s="1"/>
      <c r="Q59" s="73">
        <f>'Realiseret+Forventet'!Q64-Budget!Q64</f>
        <v>0</v>
      </c>
      <c r="R59" s="1"/>
      <c r="S59" s="73">
        <f>'Realiseret+Forventet'!S64-Budget!S64</f>
        <v>0</v>
      </c>
      <c r="T59" s="1"/>
      <c r="U59" s="73">
        <f>'Realiseret+Forventet'!U64-Budget!U64</f>
        <v>0</v>
      </c>
      <c r="V59" s="1"/>
      <c r="W59" s="73">
        <f>'Realiseret+Forventet'!W64-Budget!W64</f>
        <v>0</v>
      </c>
      <c r="X59" s="1"/>
      <c r="Y59" s="73">
        <f>'Realiseret+Forventet'!Y64-Budget!Y64</f>
        <v>0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2" t="s">
        <v>40</v>
      </c>
      <c r="B60" s="2"/>
      <c r="C60" s="73">
        <f>'Realiseret+Forventet'!C65-Budget!C65</f>
        <v>0</v>
      </c>
      <c r="D60" s="1"/>
      <c r="E60" s="73">
        <f>'Realiseret+Forventet'!E65-Budget!E65</f>
        <v>0</v>
      </c>
      <c r="F60" s="1"/>
      <c r="G60" s="73">
        <f>'Realiseret+Forventet'!G65-Budget!G65</f>
        <v>0</v>
      </c>
      <c r="H60" s="1"/>
      <c r="I60" s="73">
        <f>'Realiseret+Forventet'!I65-Budget!I65</f>
        <v>0</v>
      </c>
      <c r="J60" s="1"/>
      <c r="K60" s="73">
        <f>'Realiseret+Forventet'!K65-Budget!K65</f>
        <v>0</v>
      </c>
      <c r="L60" s="1"/>
      <c r="M60" s="73">
        <f>'Realiseret+Forventet'!M65-Budget!M65</f>
        <v>0</v>
      </c>
      <c r="N60" s="1"/>
      <c r="O60" s="73">
        <f>'Realiseret+Forventet'!O65-Budget!O65</f>
        <v>0</v>
      </c>
      <c r="P60" s="1"/>
      <c r="Q60" s="73">
        <f>'Realiseret+Forventet'!Q65-Budget!Q65</f>
        <v>0</v>
      </c>
      <c r="R60" s="1"/>
      <c r="S60" s="73">
        <f>'Realiseret+Forventet'!S65-Budget!S65</f>
        <v>0</v>
      </c>
      <c r="T60" s="1"/>
      <c r="U60" s="73">
        <f>'Realiseret+Forventet'!U65-Budget!U65</f>
        <v>0</v>
      </c>
      <c r="V60" s="1"/>
      <c r="W60" s="73">
        <f>'Realiseret+Forventet'!W65-Budget!W65</f>
        <v>0</v>
      </c>
      <c r="X60" s="1"/>
      <c r="Y60" s="73">
        <f>'Realiseret+Forventet'!Y65-Budget!Y65</f>
        <v>0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2" t="s">
        <v>41</v>
      </c>
      <c r="B61" s="2"/>
      <c r="C61" s="73">
        <f>'Realiseret+Forventet'!C66-Budget!C66</f>
        <v>0</v>
      </c>
      <c r="D61" s="1"/>
      <c r="E61" s="73">
        <f>'Realiseret+Forventet'!E66-Budget!E66</f>
        <v>0</v>
      </c>
      <c r="F61" s="1"/>
      <c r="G61" s="73">
        <f>'Realiseret+Forventet'!G66-Budget!G66</f>
        <v>0</v>
      </c>
      <c r="H61" s="1"/>
      <c r="I61" s="73">
        <f>'Realiseret+Forventet'!I66-Budget!I66</f>
        <v>0</v>
      </c>
      <c r="J61" s="1"/>
      <c r="K61" s="73">
        <f>'Realiseret+Forventet'!K66-Budget!K66</f>
        <v>0</v>
      </c>
      <c r="L61" s="1"/>
      <c r="M61" s="73">
        <f>'Realiseret+Forventet'!M66-Budget!M66</f>
        <v>0</v>
      </c>
      <c r="N61" s="1"/>
      <c r="O61" s="73">
        <f>'Realiseret+Forventet'!O66-Budget!O66</f>
        <v>0</v>
      </c>
      <c r="P61" s="1"/>
      <c r="Q61" s="73">
        <f>'Realiseret+Forventet'!Q66-Budget!Q66</f>
        <v>0</v>
      </c>
      <c r="R61" s="1"/>
      <c r="S61" s="73">
        <f>'Realiseret+Forventet'!S66-Budget!S66</f>
        <v>0</v>
      </c>
      <c r="T61" s="1"/>
      <c r="U61" s="73">
        <f>'Realiseret+Forventet'!U66-Budget!U66</f>
        <v>0</v>
      </c>
      <c r="V61" s="1"/>
      <c r="W61" s="73">
        <f>'Realiseret+Forventet'!W66-Budget!W66</f>
        <v>0</v>
      </c>
      <c r="X61" s="1"/>
      <c r="Y61" s="73">
        <f>'Realiseret+Forventet'!Y66-Budget!Y66</f>
        <v>0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2" t="s">
        <v>8</v>
      </c>
      <c r="B62" s="2"/>
      <c r="C62" s="73">
        <f>'Realiseret+Forventet'!C67-Budget!C67</f>
        <v>0</v>
      </c>
      <c r="D62" s="1"/>
      <c r="E62" s="73">
        <f>'Realiseret+Forventet'!E67-Budget!E67</f>
        <v>0</v>
      </c>
      <c r="F62" s="1"/>
      <c r="G62" s="73">
        <f>'Realiseret+Forventet'!G67-Budget!G67</f>
        <v>0</v>
      </c>
      <c r="H62" s="1"/>
      <c r="I62" s="73">
        <f>'Realiseret+Forventet'!I67-Budget!I67</f>
        <v>0</v>
      </c>
      <c r="J62" s="1"/>
      <c r="K62" s="73">
        <f>'Realiseret+Forventet'!K67-Budget!K67</f>
        <v>0</v>
      </c>
      <c r="L62" s="1"/>
      <c r="M62" s="73">
        <f>'Realiseret+Forventet'!M67-Budget!M67</f>
        <v>0</v>
      </c>
      <c r="N62" s="1"/>
      <c r="O62" s="73">
        <f>'Realiseret+Forventet'!O67-Budget!O67</f>
        <v>0</v>
      </c>
      <c r="P62" s="1"/>
      <c r="Q62" s="73">
        <f>'Realiseret+Forventet'!Q67-Budget!Q67</f>
        <v>0</v>
      </c>
      <c r="R62" s="1"/>
      <c r="S62" s="73">
        <f>'Realiseret+Forventet'!S67-Budget!S67</f>
        <v>0</v>
      </c>
      <c r="T62" s="1"/>
      <c r="U62" s="73">
        <f>'Realiseret+Forventet'!U67-Budget!U67</f>
        <v>0</v>
      </c>
      <c r="V62" s="1"/>
      <c r="W62" s="73">
        <f>'Realiseret+Forventet'!W67-Budget!W67</f>
        <v>0</v>
      </c>
      <c r="X62" s="1"/>
      <c r="Y62" s="73">
        <f>'Realiseret+Forventet'!Y67-Budget!Y67</f>
        <v>0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2" t="s">
        <v>59</v>
      </c>
      <c r="B63" s="2"/>
      <c r="C63" s="73">
        <f>'Realiseret+Forventet'!C68-Budget!C68</f>
        <v>0</v>
      </c>
      <c r="D63" s="1"/>
      <c r="E63" s="73">
        <f>'Realiseret+Forventet'!E68-Budget!E68</f>
        <v>0</v>
      </c>
      <c r="F63" s="1"/>
      <c r="G63" s="73">
        <f>'Realiseret+Forventet'!G68-Budget!G68</f>
        <v>0</v>
      </c>
      <c r="H63" s="1"/>
      <c r="I63" s="73">
        <f>'Realiseret+Forventet'!I68-Budget!I68</f>
        <v>0</v>
      </c>
      <c r="J63" s="1"/>
      <c r="K63" s="73">
        <f>'Realiseret+Forventet'!K68-Budget!K68</f>
        <v>0</v>
      </c>
      <c r="L63" s="1"/>
      <c r="M63" s="73">
        <f>'Realiseret+Forventet'!M68-Budget!M68</f>
        <v>0</v>
      </c>
      <c r="N63" s="1"/>
      <c r="O63" s="73">
        <f>'Realiseret+Forventet'!O68-Budget!O68</f>
        <v>0</v>
      </c>
      <c r="P63" s="1"/>
      <c r="Q63" s="73">
        <f>'Realiseret+Forventet'!Q68-Budget!Q68</f>
        <v>0</v>
      </c>
      <c r="R63" s="1"/>
      <c r="S63" s="73">
        <f>'Realiseret+Forventet'!S68-Budget!S68</f>
        <v>0</v>
      </c>
      <c r="T63" s="1"/>
      <c r="U63" s="73">
        <f>'Realiseret+Forventet'!U68-Budget!U68</f>
        <v>0</v>
      </c>
      <c r="V63" s="1"/>
      <c r="W63" s="73">
        <f>'Realiseret+Forventet'!W68-Budget!W68</f>
        <v>0</v>
      </c>
      <c r="X63" s="1"/>
      <c r="Y63" s="73">
        <f>'Realiseret+Forventet'!Y68-Budget!Y68</f>
        <v>0</v>
      </c>
      <c r="Z63" s="1"/>
      <c r="AA63" s="1"/>
    </row>
  </sheetData>
  <mergeCells count="13">
    <mergeCell ref="M1:N1"/>
    <mergeCell ref="C1:D1"/>
    <mergeCell ref="E1:F1"/>
    <mergeCell ref="G1:H1"/>
    <mergeCell ref="I1:J1"/>
    <mergeCell ref="K1:L1"/>
    <mergeCell ref="AA1:AB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AE2103"/>
  <sheetViews>
    <sheetView workbookViewId="0"/>
  </sheetViews>
  <sheetFormatPr defaultRowHeight="15" x14ac:dyDescent="0.25"/>
  <cols>
    <col min="7" max="7" width="12.42578125" customWidth="1"/>
    <col min="31" max="31" width="10" customWidth="1"/>
  </cols>
  <sheetData>
    <row r="12" spans="23:31" x14ac:dyDescent="0.25">
      <c r="W12" s="1"/>
      <c r="AE12" s="1"/>
    </row>
    <row r="13" spans="23:31" x14ac:dyDescent="0.25">
      <c r="W13" s="1"/>
      <c r="AE13" s="1"/>
    </row>
    <row r="17" spans="21:31" x14ac:dyDescent="0.25">
      <c r="W17" s="1"/>
      <c r="AE17" s="1"/>
    </row>
    <row r="18" spans="21:31" x14ac:dyDescent="0.25">
      <c r="W18" s="1"/>
      <c r="AE18" s="1"/>
    </row>
    <row r="22" spans="21:31" x14ac:dyDescent="0.25">
      <c r="U22" s="1"/>
      <c r="W22" s="1"/>
      <c r="AE22" s="1"/>
    </row>
    <row r="23" spans="21:31" x14ac:dyDescent="0.25">
      <c r="W23" s="1"/>
      <c r="AE23" s="1"/>
    </row>
    <row r="27" spans="21:31" x14ac:dyDescent="0.25">
      <c r="U27" s="1"/>
      <c r="W27" s="1"/>
      <c r="AE27" s="1"/>
    </row>
    <row r="32" spans="21:31" x14ac:dyDescent="0.25">
      <c r="AC32" s="1"/>
      <c r="AE32" s="1"/>
    </row>
    <row r="33" spans="29:31" x14ac:dyDescent="0.25">
      <c r="AC33" s="1"/>
      <c r="AE33" s="1"/>
    </row>
    <row r="40" spans="29:31" x14ac:dyDescent="0.25">
      <c r="AC40" s="1"/>
      <c r="AE40" s="1"/>
    </row>
    <row r="41" spans="29:31" x14ac:dyDescent="0.25">
      <c r="AC41" s="1"/>
      <c r="AE41" s="1"/>
    </row>
    <row r="45" spans="29:31" x14ac:dyDescent="0.25">
      <c r="AC45" s="1"/>
      <c r="AE45" s="1"/>
    </row>
    <row r="46" spans="29:31" x14ac:dyDescent="0.25">
      <c r="AC46" s="1"/>
      <c r="AE46" s="1"/>
    </row>
    <row r="50" spans="7:31" x14ac:dyDescent="0.25">
      <c r="AC50" s="1"/>
      <c r="AE50" s="1"/>
    </row>
    <row r="55" spans="7:31" x14ac:dyDescent="0.25">
      <c r="G55" s="1"/>
      <c r="I55" s="1"/>
      <c r="K55" s="1"/>
      <c r="M55" s="1"/>
      <c r="O55" s="1"/>
      <c r="Q55" s="1"/>
      <c r="S55" s="1"/>
      <c r="U55" s="1"/>
      <c r="W55" s="1"/>
      <c r="Y55" s="1"/>
      <c r="AA55" s="1"/>
      <c r="AC55" s="1"/>
      <c r="AE55" s="1"/>
    </row>
    <row r="56" spans="7:31" x14ac:dyDescent="0.25">
      <c r="G56" s="1"/>
      <c r="I56" s="1"/>
      <c r="K56" s="1"/>
      <c r="M56" s="1"/>
      <c r="O56" s="1"/>
      <c r="Q56" s="1"/>
      <c r="S56" s="1"/>
      <c r="U56" s="1"/>
      <c r="W56" s="1"/>
      <c r="Y56" s="1"/>
      <c r="AA56" s="1"/>
      <c r="AC56" s="1"/>
      <c r="AE56" s="1"/>
    </row>
    <row r="60" spans="7:31" x14ac:dyDescent="0.25">
      <c r="G60" s="1"/>
      <c r="I60" s="1"/>
      <c r="K60" s="1"/>
      <c r="M60" s="1"/>
      <c r="O60" s="1"/>
      <c r="Q60" s="1"/>
      <c r="S60" s="1"/>
      <c r="U60" s="1"/>
      <c r="W60" s="1"/>
      <c r="Y60" s="1"/>
      <c r="AA60" s="1"/>
      <c r="AC60" s="1"/>
      <c r="AE60" s="1"/>
    </row>
    <row r="61" spans="7:31" x14ac:dyDescent="0.25">
      <c r="Y61" s="1"/>
      <c r="AA61" s="1"/>
      <c r="AC61" s="1"/>
      <c r="AE61" s="1"/>
    </row>
    <row r="65" spans="11:31" x14ac:dyDescent="0.25">
      <c r="W65" s="1"/>
      <c r="AE65" s="1"/>
    </row>
    <row r="68" spans="11:31" x14ac:dyDescent="0.25">
      <c r="K68" s="1"/>
      <c r="AC68" s="1"/>
      <c r="AE68" s="1"/>
    </row>
    <row r="69" spans="11:31" x14ac:dyDescent="0.25">
      <c r="K69" s="1"/>
      <c r="AE69" s="1"/>
    </row>
    <row r="71" spans="11:31" x14ac:dyDescent="0.25">
      <c r="AC71" s="1"/>
      <c r="AE71" s="1"/>
    </row>
    <row r="74" spans="11:31" x14ac:dyDescent="0.25">
      <c r="AC74" s="1"/>
      <c r="AE74" s="1"/>
    </row>
    <row r="77" spans="11:31" x14ac:dyDescent="0.25">
      <c r="S77" s="1"/>
      <c r="AE77" s="1"/>
    </row>
    <row r="80" spans="11:31" x14ac:dyDescent="0.25">
      <c r="M80" s="1"/>
      <c r="AE80" s="1"/>
    </row>
    <row r="83" spans="7:31" x14ac:dyDescent="0.25">
      <c r="G83" s="1"/>
      <c r="I83" s="1"/>
      <c r="K83" s="1"/>
      <c r="M83" s="1"/>
      <c r="O83" s="1"/>
      <c r="Q83" s="1"/>
      <c r="S83" s="1"/>
      <c r="U83" s="1"/>
      <c r="W83" s="1"/>
      <c r="Y83" s="1"/>
      <c r="AA83" s="1"/>
      <c r="AC83" s="1"/>
      <c r="AE83" s="1"/>
    </row>
    <row r="88" spans="7:31" x14ac:dyDescent="0.25">
      <c r="G88" s="1"/>
      <c r="I88" s="1"/>
      <c r="K88" s="1"/>
      <c r="M88" s="1"/>
      <c r="O88" s="1"/>
      <c r="Q88" s="1"/>
      <c r="U88" s="1"/>
      <c r="W88" s="1"/>
      <c r="Y88" s="1"/>
      <c r="AA88" s="1"/>
      <c r="AC88" s="1"/>
      <c r="AE88" s="1"/>
    </row>
    <row r="90" spans="7:31" x14ac:dyDescent="0.25">
      <c r="G90" s="1"/>
      <c r="I90" s="1"/>
      <c r="K90" s="1"/>
      <c r="M90" s="1"/>
      <c r="O90" s="1"/>
      <c r="Q90" s="1"/>
      <c r="U90" s="1"/>
      <c r="W90" s="1"/>
      <c r="Y90" s="1"/>
      <c r="AA90" s="1"/>
      <c r="AC90" s="1"/>
      <c r="AE90" s="1"/>
    </row>
    <row r="93" spans="7:31" x14ac:dyDescent="0.25">
      <c r="AC93" s="1"/>
      <c r="AE93" s="1"/>
    </row>
    <row r="96" spans="7:31" x14ac:dyDescent="0.25">
      <c r="G96" s="1"/>
      <c r="I96" s="1"/>
      <c r="K96" s="1"/>
      <c r="M96" s="1"/>
      <c r="O96" s="1"/>
      <c r="Q96" s="1"/>
      <c r="U96" s="1"/>
      <c r="W96" s="1"/>
      <c r="AE96" s="1"/>
    </row>
    <row r="98" spans="7:31" x14ac:dyDescent="0.25">
      <c r="G98" s="1"/>
      <c r="I98" s="1"/>
      <c r="K98" s="1"/>
      <c r="M98" s="1"/>
      <c r="O98" s="1"/>
      <c r="Q98" s="1"/>
      <c r="U98" s="1"/>
      <c r="W98" s="1"/>
      <c r="AE98" s="1"/>
    </row>
    <row r="101" spans="7:31" x14ac:dyDescent="0.25">
      <c r="G101" s="1"/>
      <c r="I101" s="1"/>
      <c r="K101" s="1"/>
      <c r="M101" s="1"/>
      <c r="O101" s="1"/>
      <c r="Q101" s="1"/>
      <c r="U101" s="1"/>
      <c r="W101" s="1"/>
      <c r="Y101" s="1"/>
      <c r="AA101" s="1"/>
      <c r="AC101" s="1"/>
      <c r="AE101" s="1"/>
    </row>
    <row r="103" spans="7:31" x14ac:dyDescent="0.25">
      <c r="G103" s="1"/>
      <c r="I103" s="1"/>
      <c r="K103" s="1"/>
      <c r="M103" s="1"/>
      <c r="O103" s="1"/>
      <c r="Q103" s="1"/>
      <c r="U103" s="1"/>
      <c r="W103" s="1"/>
      <c r="Y103" s="1"/>
      <c r="AA103" s="1"/>
      <c r="AC103" s="1"/>
      <c r="AE103" s="1"/>
    </row>
    <row r="106" spans="7:31" x14ac:dyDescent="0.25">
      <c r="K106" s="1"/>
      <c r="Q106" s="1"/>
      <c r="AE106" s="1"/>
    </row>
    <row r="112" spans="7:31" x14ac:dyDescent="0.25">
      <c r="K112" s="1"/>
      <c r="Q112" s="1"/>
      <c r="W112" s="1"/>
      <c r="Y112" s="1"/>
      <c r="AC112" s="1"/>
      <c r="AE112" s="1"/>
    </row>
    <row r="114" spans="11:31" x14ac:dyDescent="0.25">
      <c r="K114" s="1"/>
      <c r="Q114" s="1"/>
      <c r="W114" s="1"/>
      <c r="Y114" s="1"/>
      <c r="AC114" s="1"/>
      <c r="AE114" s="1"/>
    </row>
    <row r="117" spans="11:31" x14ac:dyDescent="0.25">
      <c r="Q117" s="1"/>
      <c r="W117" s="1"/>
      <c r="Y117" s="1"/>
      <c r="AC117" s="1"/>
      <c r="AE117" s="1"/>
    </row>
    <row r="119" spans="11:31" x14ac:dyDescent="0.25">
      <c r="Q119" s="1"/>
      <c r="W119" s="1"/>
      <c r="Y119" s="1"/>
      <c r="AC119" s="1"/>
      <c r="AE119" s="1"/>
    </row>
    <row r="122" spans="11:31" x14ac:dyDescent="0.25">
      <c r="K122" s="1"/>
      <c r="Q122" s="1"/>
      <c r="W122" s="1"/>
      <c r="Y122" s="1"/>
      <c r="AC122" s="1"/>
      <c r="AE122" s="1"/>
    </row>
    <row r="124" spans="11:31" x14ac:dyDescent="0.25">
      <c r="K124" s="1"/>
      <c r="Q124" s="1"/>
      <c r="W124" s="1"/>
      <c r="Y124" s="1"/>
      <c r="AC124" s="1"/>
      <c r="AE124" s="1"/>
    </row>
    <row r="127" spans="11:31" x14ac:dyDescent="0.25">
      <c r="K127" s="1"/>
      <c r="Q127" s="1"/>
      <c r="W127" s="1"/>
      <c r="Y127" s="1"/>
      <c r="AC127" s="1"/>
      <c r="AE127" s="1"/>
    </row>
    <row r="129" spans="11:31" x14ac:dyDescent="0.25">
      <c r="K129" s="1"/>
      <c r="Q129" s="1"/>
      <c r="W129" s="1"/>
      <c r="Y129" s="1"/>
      <c r="AC129" s="1"/>
      <c r="AE129" s="1"/>
    </row>
    <row r="132" spans="11:31" x14ac:dyDescent="0.25">
      <c r="K132" s="1"/>
      <c r="Q132" s="1"/>
      <c r="W132" s="1"/>
      <c r="Y132" s="1"/>
      <c r="AC132" s="1"/>
      <c r="AE132" s="1"/>
    </row>
    <row r="134" spans="11:31" x14ac:dyDescent="0.25">
      <c r="K134" s="1"/>
      <c r="Q134" s="1"/>
      <c r="W134" s="1"/>
      <c r="Y134" s="1"/>
      <c r="AC134" s="1"/>
      <c r="AE134" s="1"/>
    </row>
    <row r="137" spans="11:31" x14ac:dyDescent="0.25">
      <c r="K137" s="1"/>
      <c r="Q137" s="1"/>
      <c r="W137" s="1"/>
      <c r="Y137" s="1"/>
      <c r="AC137" s="1"/>
      <c r="AE137" s="1"/>
    </row>
    <row r="139" spans="11:31" x14ac:dyDescent="0.25">
      <c r="K139" s="1"/>
      <c r="Q139" s="1"/>
      <c r="W139" s="1"/>
      <c r="Y139" s="1"/>
      <c r="AC139" s="1"/>
      <c r="AE139" s="1"/>
    </row>
    <row r="142" spans="11:31" x14ac:dyDescent="0.25">
      <c r="K142" s="1"/>
      <c r="Q142" s="1"/>
      <c r="W142" s="1"/>
      <c r="Y142" s="1"/>
      <c r="AC142" s="1"/>
      <c r="AE142" s="1"/>
    </row>
    <row r="144" spans="11:31" x14ac:dyDescent="0.25">
      <c r="K144" s="1"/>
      <c r="Q144" s="1"/>
      <c r="W144" s="1"/>
      <c r="Y144" s="1"/>
      <c r="AC144" s="1"/>
      <c r="AE144" s="1"/>
    </row>
    <row r="147" spans="7:31" x14ac:dyDescent="0.25">
      <c r="K147" s="1"/>
      <c r="Q147" s="1"/>
      <c r="Y147" s="1"/>
      <c r="AC147" s="1"/>
      <c r="AE147" s="1"/>
    </row>
    <row r="149" spans="7:31" x14ac:dyDescent="0.25">
      <c r="K149" s="1"/>
      <c r="Q149" s="1"/>
      <c r="Y149" s="1"/>
      <c r="AC149" s="1"/>
      <c r="AE149" s="1"/>
    </row>
    <row r="152" spans="7:31" x14ac:dyDescent="0.25">
      <c r="K152" s="1"/>
      <c r="Q152" s="1"/>
      <c r="W152" s="1"/>
      <c r="Y152" s="1"/>
      <c r="AC152" s="1"/>
      <c r="AE152" s="1"/>
    </row>
    <row r="155" spans="7:31" x14ac:dyDescent="0.25">
      <c r="G155" s="1"/>
      <c r="I155" s="1"/>
      <c r="K155" s="1"/>
      <c r="M155" s="1"/>
      <c r="O155" s="1"/>
      <c r="Q155" s="1"/>
      <c r="U155" s="1"/>
      <c r="W155" s="1"/>
      <c r="Y155" s="1"/>
      <c r="AA155" s="1"/>
      <c r="AC155" s="1"/>
      <c r="AE155" s="1"/>
    </row>
    <row r="160" spans="7:31" x14ac:dyDescent="0.25">
      <c r="W160" s="1"/>
      <c r="AE160" s="1"/>
    </row>
    <row r="166" spans="7:31" x14ac:dyDescent="0.25">
      <c r="W166" s="1"/>
      <c r="AE166" s="1"/>
    </row>
    <row r="170" spans="7:31" x14ac:dyDescent="0.25">
      <c r="G170" s="1"/>
      <c r="I170" s="1"/>
      <c r="K170" s="1"/>
      <c r="M170" s="1"/>
      <c r="O170" s="1"/>
      <c r="Q170" s="1"/>
      <c r="S170" s="1"/>
      <c r="U170" s="1"/>
      <c r="W170" s="1"/>
      <c r="Y170" s="1"/>
      <c r="AA170" s="1"/>
      <c r="AC170" s="1"/>
      <c r="AE170" s="1"/>
    </row>
    <row r="175" spans="7:31" x14ac:dyDescent="0.25">
      <c r="I175" s="1"/>
      <c r="AE175" s="1"/>
    </row>
    <row r="176" spans="7:31" x14ac:dyDescent="0.25">
      <c r="I176" s="1"/>
      <c r="AE176" s="1"/>
    </row>
    <row r="180" spans="9:31" x14ac:dyDescent="0.25">
      <c r="W180" s="1"/>
      <c r="AE180" s="1"/>
    </row>
    <row r="181" spans="9:31" x14ac:dyDescent="0.25">
      <c r="W181" s="1"/>
      <c r="AE181" s="1"/>
    </row>
    <row r="185" spans="9:31" x14ac:dyDescent="0.25">
      <c r="I185" s="1"/>
      <c r="AE185" s="1"/>
    </row>
    <row r="186" spans="9:31" x14ac:dyDescent="0.25">
      <c r="I186" s="1"/>
      <c r="AE186" s="1"/>
    </row>
    <row r="190" spans="9:31" x14ac:dyDescent="0.25">
      <c r="I190" s="1"/>
      <c r="AE190" s="1"/>
    </row>
    <row r="191" spans="9:31" x14ac:dyDescent="0.25">
      <c r="I191" s="1"/>
      <c r="AE191" s="1"/>
    </row>
    <row r="195" spans="9:31" x14ac:dyDescent="0.25">
      <c r="S195" s="1"/>
      <c r="AE195" s="1"/>
    </row>
    <row r="197" spans="9:31" x14ac:dyDescent="0.25">
      <c r="S197" s="1"/>
      <c r="AE197" s="1"/>
    </row>
    <row r="200" spans="9:31" x14ac:dyDescent="0.25">
      <c r="M200" s="1"/>
      <c r="AE200" s="1"/>
    </row>
    <row r="205" spans="9:31" x14ac:dyDescent="0.25">
      <c r="I205" s="1"/>
      <c r="AE205" s="1"/>
    </row>
    <row r="213" spans="9:31" x14ac:dyDescent="0.25">
      <c r="AC213" s="1"/>
      <c r="AE213" s="1"/>
    </row>
    <row r="214" spans="9:31" x14ac:dyDescent="0.25">
      <c r="AC214" s="1"/>
      <c r="AE214" s="1"/>
    </row>
    <row r="218" spans="9:31" x14ac:dyDescent="0.25">
      <c r="AC218" s="1"/>
      <c r="AE218" s="1"/>
    </row>
    <row r="221" spans="9:31" x14ac:dyDescent="0.25">
      <c r="I221" s="1"/>
      <c r="M221" s="1"/>
      <c r="S221" s="1"/>
      <c r="W221" s="1"/>
      <c r="AC221" s="1"/>
      <c r="AE221" s="1"/>
    </row>
    <row r="226" spans="11:31" x14ac:dyDescent="0.25">
      <c r="K226" s="1"/>
      <c r="AE226" s="1"/>
    </row>
    <row r="227" spans="11:31" x14ac:dyDescent="0.25">
      <c r="K227" s="1"/>
      <c r="AE227" s="1"/>
    </row>
    <row r="231" spans="11:31" x14ac:dyDescent="0.25">
      <c r="K231" s="1"/>
      <c r="M231" s="1"/>
      <c r="O231" s="1"/>
      <c r="Q231" s="1"/>
      <c r="AE231" s="1"/>
    </row>
    <row r="232" spans="11:31" x14ac:dyDescent="0.25">
      <c r="K232" s="1"/>
      <c r="M232" s="1"/>
      <c r="O232" s="1"/>
      <c r="Q232" s="1"/>
      <c r="AE232" s="1"/>
    </row>
    <row r="236" spans="11:31" x14ac:dyDescent="0.25">
      <c r="M236" s="1"/>
      <c r="AE236" s="1"/>
    </row>
    <row r="237" spans="11:31" x14ac:dyDescent="0.25">
      <c r="M237" s="1"/>
      <c r="AE237" s="1"/>
    </row>
    <row r="241" spans="11:31" x14ac:dyDescent="0.25">
      <c r="K241" s="1"/>
      <c r="M241" s="1"/>
      <c r="O241" s="1"/>
      <c r="Q241" s="1"/>
      <c r="AE241" s="1"/>
    </row>
    <row r="246" spans="11:31" x14ac:dyDescent="0.25">
      <c r="K246" s="1"/>
      <c r="M246" s="1"/>
      <c r="O246" s="1"/>
      <c r="Q246" s="1"/>
      <c r="W246" s="1"/>
      <c r="AE246" s="1"/>
    </row>
    <row r="249" spans="11:31" x14ac:dyDescent="0.25">
      <c r="K249" s="1"/>
      <c r="M249" s="1"/>
      <c r="O249" s="1"/>
      <c r="Q249" s="1"/>
      <c r="AE249" s="1"/>
    </row>
    <row r="252" spans="11:31" x14ac:dyDescent="0.25">
      <c r="K252" s="1"/>
      <c r="AC252" s="1"/>
      <c r="AE252" s="1"/>
    </row>
    <row r="255" spans="11:31" x14ac:dyDescent="0.25">
      <c r="K255" s="1"/>
      <c r="M255" s="1"/>
      <c r="O255" s="1"/>
      <c r="Q255" s="1"/>
      <c r="W255" s="1"/>
      <c r="AC255" s="1"/>
      <c r="AE255" s="1"/>
    </row>
    <row r="260" spans="11:31" x14ac:dyDescent="0.25">
      <c r="S260" s="1"/>
      <c r="U260" s="1"/>
      <c r="W260" s="1"/>
      <c r="Y260" s="1"/>
      <c r="AE260" s="1"/>
    </row>
    <row r="263" spans="11:31" x14ac:dyDescent="0.25">
      <c r="S263" s="1"/>
      <c r="U263" s="1"/>
      <c r="W263" s="1"/>
      <c r="AE263" s="1"/>
    </row>
    <row r="266" spans="11:31" x14ac:dyDescent="0.25">
      <c r="Y266" s="1"/>
      <c r="AE266" s="1"/>
    </row>
    <row r="269" spans="11:31" x14ac:dyDescent="0.25">
      <c r="K269" s="1"/>
      <c r="Q269" s="1"/>
      <c r="Y269" s="1"/>
      <c r="AE269" s="1"/>
    </row>
    <row r="272" spans="11:31" x14ac:dyDescent="0.25">
      <c r="O272" s="1"/>
      <c r="U272" s="1"/>
      <c r="AE272" s="1"/>
    </row>
    <row r="275" spans="9:31" x14ac:dyDescent="0.25">
      <c r="I275" s="1"/>
      <c r="M275" s="1"/>
      <c r="O275" s="1"/>
      <c r="Q275" s="1"/>
      <c r="AC275" s="1"/>
      <c r="AE275" s="1"/>
    </row>
    <row r="278" spans="9:31" x14ac:dyDescent="0.25">
      <c r="I278" s="1"/>
      <c r="K278" s="1"/>
      <c r="M278" s="1"/>
      <c r="O278" s="1"/>
      <c r="Q278" s="1"/>
      <c r="S278" s="1"/>
      <c r="U278" s="1"/>
      <c r="W278" s="1"/>
      <c r="Y278" s="1"/>
      <c r="AC278" s="1"/>
      <c r="AE278" s="1"/>
    </row>
    <row r="283" spans="9:31" x14ac:dyDescent="0.25">
      <c r="Q283" s="1"/>
      <c r="AE283" s="1"/>
    </row>
    <row r="284" spans="9:31" x14ac:dyDescent="0.25">
      <c r="Q284" s="1"/>
      <c r="AE284" s="1"/>
    </row>
    <row r="291" spans="7:31" x14ac:dyDescent="0.25">
      <c r="K291" s="1"/>
      <c r="Y291" s="1"/>
      <c r="AC291" s="1"/>
      <c r="AE291" s="1"/>
    </row>
    <row r="292" spans="7:31" x14ac:dyDescent="0.25">
      <c r="K292" s="1"/>
      <c r="Y292" s="1"/>
      <c r="AC292" s="1"/>
      <c r="AE292" s="1"/>
    </row>
    <row r="296" spans="7:31" x14ac:dyDescent="0.25">
      <c r="K296" s="1"/>
      <c r="Y296" s="1"/>
      <c r="AC296" s="1"/>
      <c r="AE296" s="1"/>
    </row>
    <row r="299" spans="7:31" x14ac:dyDescent="0.25">
      <c r="K299" s="1"/>
      <c r="Q299" s="1"/>
      <c r="Y299" s="1"/>
      <c r="AC299" s="1"/>
      <c r="AE299" s="1"/>
    </row>
    <row r="304" spans="7:31" x14ac:dyDescent="0.25">
      <c r="G304" s="1"/>
      <c r="I304" s="1"/>
      <c r="K304" s="1"/>
      <c r="M304" s="1"/>
      <c r="O304" s="1"/>
      <c r="S304" s="1"/>
      <c r="U304" s="1"/>
      <c r="Y304" s="1"/>
      <c r="AA304" s="1"/>
      <c r="AC304" s="1"/>
      <c r="AE304" s="1"/>
    </row>
    <row r="305" spans="7:31" x14ac:dyDescent="0.25">
      <c r="G305" s="1"/>
      <c r="I305" s="1"/>
      <c r="K305" s="1"/>
      <c r="M305" s="1"/>
      <c r="O305" s="1"/>
      <c r="S305" s="1"/>
      <c r="U305" s="1"/>
      <c r="AE305" s="1"/>
    </row>
    <row r="309" spans="7:31" x14ac:dyDescent="0.25">
      <c r="I309" s="1"/>
      <c r="K309" s="1"/>
      <c r="M309" s="1"/>
      <c r="Q309" s="1"/>
      <c r="U309" s="1"/>
      <c r="Y309" s="1"/>
      <c r="AA309" s="1"/>
      <c r="AC309" s="1"/>
      <c r="AE309" s="1"/>
    </row>
    <row r="310" spans="7:31" x14ac:dyDescent="0.25">
      <c r="I310" s="1"/>
      <c r="K310" s="1"/>
      <c r="M310" s="1"/>
      <c r="Q310" s="1"/>
      <c r="U310" s="1"/>
      <c r="Y310" s="1"/>
      <c r="AA310" s="1"/>
      <c r="AC310" s="1"/>
      <c r="AE310" s="1"/>
    </row>
    <row r="314" spans="7:31" x14ac:dyDescent="0.25">
      <c r="G314" s="1"/>
      <c r="I314" s="1"/>
      <c r="K314" s="1"/>
      <c r="M314" s="1"/>
      <c r="O314" s="1"/>
      <c r="Q314" s="1"/>
      <c r="S314" s="1"/>
      <c r="U314" s="1"/>
      <c r="W314" s="1"/>
      <c r="Y314" s="1"/>
      <c r="AA314" s="1"/>
      <c r="AC314" s="1"/>
      <c r="AE314" s="1"/>
    </row>
    <row r="315" spans="7:31" x14ac:dyDescent="0.25">
      <c r="G315" s="1"/>
      <c r="I315" s="1"/>
      <c r="K315" s="1"/>
      <c r="M315" s="1"/>
      <c r="O315" s="1"/>
      <c r="Q315" s="1"/>
      <c r="S315" s="1"/>
      <c r="U315" s="1"/>
      <c r="W315" s="1"/>
      <c r="Y315" s="1"/>
      <c r="AA315" s="1"/>
      <c r="AC315" s="1"/>
      <c r="AE315" s="1"/>
    </row>
    <row r="319" spans="7:31" x14ac:dyDescent="0.25">
      <c r="G319" s="1"/>
      <c r="I319" s="1"/>
      <c r="K319" s="1"/>
      <c r="M319" s="1"/>
      <c r="O319" s="1"/>
      <c r="Q319" s="1"/>
      <c r="S319" s="1"/>
      <c r="U319" s="1"/>
      <c r="W319" s="1"/>
      <c r="Y319" s="1"/>
      <c r="AA319" s="1"/>
      <c r="AC319" s="1"/>
      <c r="AE319" s="1"/>
    </row>
    <row r="320" spans="7:31" x14ac:dyDescent="0.25">
      <c r="G320" s="1"/>
      <c r="I320" s="1"/>
      <c r="K320" s="1"/>
      <c r="M320" s="1"/>
      <c r="O320" s="1"/>
      <c r="Q320" s="1"/>
      <c r="S320" s="1"/>
      <c r="U320" s="1"/>
      <c r="W320" s="1"/>
      <c r="Y320" s="1"/>
      <c r="AA320" s="1"/>
      <c r="AC320" s="1"/>
      <c r="AE320" s="1"/>
    </row>
    <row r="324" spans="7:31" x14ac:dyDescent="0.25">
      <c r="I324" s="1"/>
      <c r="Q324" s="1"/>
      <c r="S324" s="1"/>
      <c r="U324" s="1"/>
      <c r="W324" s="1"/>
      <c r="Y324" s="1"/>
      <c r="AA324" s="1"/>
      <c r="AC324" s="1"/>
      <c r="AE324" s="1"/>
    </row>
    <row r="327" spans="7:31" x14ac:dyDescent="0.25">
      <c r="G327" s="1"/>
      <c r="I327" s="1"/>
      <c r="K327" s="1"/>
      <c r="M327" s="1"/>
      <c r="O327" s="1"/>
      <c r="Q327" s="1"/>
      <c r="S327" s="1"/>
      <c r="U327" s="1"/>
      <c r="W327" s="1"/>
      <c r="Y327" s="1"/>
      <c r="AA327" s="1"/>
      <c r="AC327" s="1"/>
      <c r="AE327" s="1"/>
    </row>
    <row r="328" spans="7:31" x14ac:dyDescent="0.25">
      <c r="G328" s="1"/>
      <c r="I328" s="1"/>
      <c r="K328" s="1"/>
      <c r="M328" s="1"/>
      <c r="O328" s="1"/>
      <c r="Q328" s="1"/>
      <c r="S328" s="1"/>
      <c r="U328" s="1"/>
      <c r="W328" s="1"/>
      <c r="AE328" s="1"/>
    </row>
    <row r="332" spans="7:31" x14ac:dyDescent="0.25">
      <c r="Y332" s="1"/>
      <c r="AA332" s="1"/>
      <c r="AC332" s="1"/>
      <c r="AE332" s="1"/>
    </row>
    <row r="341" spans="11:31" x14ac:dyDescent="0.25">
      <c r="K341" s="1"/>
      <c r="AE341" s="1"/>
    </row>
    <row r="346" spans="11:31" x14ac:dyDescent="0.25">
      <c r="K346" s="1"/>
      <c r="Q346" s="1"/>
      <c r="W346" s="1"/>
      <c r="AE346" s="1"/>
    </row>
    <row r="347" spans="11:31" x14ac:dyDescent="0.25">
      <c r="K347" s="1"/>
      <c r="Q347" s="1"/>
      <c r="W347" s="1"/>
      <c r="AE347" s="1"/>
    </row>
    <row r="351" spans="11:31" x14ac:dyDescent="0.25">
      <c r="K351" s="1"/>
      <c r="Q351" s="1"/>
      <c r="W351" s="1"/>
    </row>
    <row r="352" spans="11:31" x14ac:dyDescent="0.25">
      <c r="K352" s="1"/>
      <c r="Q352" s="1"/>
    </row>
    <row r="356" spans="7:31" x14ac:dyDescent="0.25">
      <c r="K356" s="1"/>
      <c r="Q356" s="1"/>
      <c r="W356" s="1"/>
      <c r="AE356" s="1"/>
    </row>
    <row r="359" spans="7:31" x14ac:dyDescent="0.25">
      <c r="G359" s="1"/>
      <c r="I359" s="1"/>
      <c r="K359" s="1"/>
      <c r="M359" s="1"/>
      <c r="O359" s="1"/>
      <c r="Q359" s="1"/>
      <c r="S359" s="1"/>
      <c r="U359" s="1"/>
      <c r="W359" s="1"/>
      <c r="Y359" s="1"/>
      <c r="AA359" s="1"/>
      <c r="AC359" s="1"/>
      <c r="AE359" s="1"/>
    </row>
    <row r="364" spans="7:31" x14ac:dyDescent="0.25">
      <c r="Q364" s="1"/>
      <c r="W364" s="1"/>
      <c r="AE364" s="1"/>
    </row>
    <row r="367" spans="7:31" x14ac:dyDescent="0.25">
      <c r="I367" s="1"/>
      <c r="M367" s="1"/>
      <c r="Q367" s="1"/>
      <c r="U367" s="1"/>
      <c r="AE367" s="1"/>
    </row>
    <row r="368" spans="7:31" x14ac:dyDescent="0.25">
      <c r="I368" s="1"/>
      <c r="M368" s="1"/>
      <c r="Q368" s="1"/>
      <c r="U368" s="1"/>
      <c r="AE368" s="1"/>
    </row>
    <row r="375" spans="9:31" x14ac:dyDescent="0.25">
      <c r="Q375" s="1"/>
      <c r="AE375" s="1"/>
    </row>
    <row r="376" spans="9:31" x14ac:dyDescent="0.25">
      <c r="Q376" s="1"/>
      <c r="AE376" s="1"/>
    </row>
    <row r="380" spans="9:31" x14ac:dyDescent="0.25">
      <c r="Q380" s="1"/>
      <c r="AE380" s="1"/>
    </row>
    <row r="383" spans="9:31" x14ac:dyDescent="0.25">
      <c r="I383" s="1"/>
      <c r="M383" s="1"/>
      <c r="Q383" s="1"/>
      <c r="U383" s="1"/>
      <c r="W383" s="1"/>
      <c r="AE383" s="1"/>
    </row>
    <row r="388" spans="11:31" x14ac:dyDescent="0.25">
      <c r="AC388" s="1"/>
      <c r="AE388" s="1"/>
    </row>
    <row r="389" spans="11:31" x14ac:dyDescent="0.25">
      <c r="AC389" s="1"/>
      <c r="AE389" s="1"/>
    </row>
    <row r="396" spans="11:31" x14ac:dyDescent="0.25">
      <c r="K396" s="1"/>
      <c r="Q396" s="1"/>
      <c r="W396" s="1"/>
      <c r="Y396" s="1"/>
      <c r="AC396" s="1"/>
      <c r="AE396" s="1"/>
    </row>
    <row r="397" spans="11:31" x14ac:dyDescent="0.25">
      <c r="K397" s="1"/>
      <c r="Q397" s="1"/>
      <c r="W397" s="1"/>
      <c r="Y397" s="1"/>
      <c r="AC397" s="1"/>
      <c r="AE397" s="1"/>
    </row>
    <row r="401" spans="7:31" x14ac:dyDescent="0.25">
      <c r="K401" s="1"/>
      <c r="Q401" s="1"/>
      <c r="W401" s="1"/>
      <c r="Y401" s="1"/>
      <c r="AC401" s="1"/>
      <c r="AE401" s="1"/>
    </row>
    <row r="402" spans="7:31" x14ac:dyDescent="0.25">
      <c r="K402" s="1"/>
      <c r="Q402" s="1"/>
      <c r="W402" s="1"/>
      <c r="Y402" s="1"/>
      <c r="AC402" s="1"/>
      <c r="AE402" s="1"/>
    </row>
    <row r="406" spans="7:31" x14ac:dyDescent="0.25">
      <c r="K406" s="1"/>
      <c r="Q406" s="1"/>
      <c r="W406" s="1"/>
      <c r="Y406" s="1"/>
      <c r="AC406" s="1"/>
      <c r="AE406" s="1"/>
    </row>
    <row r="409" spans="7:31" x14ac:dyDescent="0.25">
      <c r="K409" s="1"/>
      <c r="Q409" s="1"/>
      <c r="W409" s="1"/>
      <c r="Y409" s="1"/>
      <c r="AC409" s="1"/>
      <c r="AE409" s="1"/>
    </row>
    <row r="414" spans="7:31" x14ac:dyDescent="0.25">
      <c r="G414" s="1"/>
      <c r="I414" s="1"/>
      <c r="K414" s="1"/>
      <c r="M414" s="1"/>
      <c r="O414" s="1"/>
      <c r="Q414" s="1"/>
      <c r="S414" s="1"/>
      <c r="U414" s="1"/>
      <c r="W414" s="1"/>
      <c r="Y414" s="1"/>
      <c r="AA414" s="1"/>
      <c r="AC414" s="1"/>
      <c r="AE414" s="1"/>
    </row>
    <row r="417" spans="7:31" x14ac:dyDescent="0.25">
      <c r="G417" s="1"/>
      <c r="I417" s="1"/>
      <c r="K417" s="1"/>
      <c r="M417" s="1"/>
      <c r="O417" s="1"/>
      <c r="Q417" s="1"/>
      <c r="S417" s="1"/>
      <c r="U417" s="1"/>
      <c r="W417" s="1"/>
      <c r="Y417" s="1"/>
      <c r="AA417" s="1"/>
      <c r="AC417" s="1"/>
      <c r="AE417" s="1"/>
    </row>
    <row r="420" spans="7:31" x14ac:dyDescent="0.25">
      <c r="G420" s="1"/>
      <c r="I420" s="1"/>
      <c r="K420" s="1"/>
      <c r="M420" s="1"/>
      <c r="O420" s="1"/>
      <c r="Q420" s="1"/>
      <c r="S420" s="1"/>
      <c r="U420" s="1"/>
      <c r="W420" s="1"/>
      <c r="Y420" s="1"/>
      <c r="AA420" s="1"/>
      <c r="AC420" s="1"/>
      <c r="AE420" s="1"/>
    </row>
    <row r="425" spans="7:31" x14ac:dyDescent="0.25">
      <c r="G425" s="1"/>
      <c r="I425" s="1"/>
      <c r="K425" s="1"/>
      <c r="M425" s="1"/>
      <c r="O425" s="1"/>
      <c r="Q425" s="1"/>
      <c r="S425" s="1"/>
      <c r="U425" s="1"/>
      <c r="W425" s="1"/>
      <c r="Y425" s="1"/>
      <c r="AA425" s="1"/>
      <c r="AC425" s="1"/>
      <c r="AE425" s="1"/>
    </row>
    <row r="428" spans="7:31" x14ac:dyDescent="0.25">
      <c r="I428" s="1"/>
      <c r="K428" s="1"/>
      <c r="Q428" s="1"/>
      <c r="U428" s="1"/>
      <c r="W428" s="1"/>
      <c r="Y428" s="1"/>
      <c r="AC428" s="1"/>
      <c r="AE428" s="1"/>
    </row>
    <row r="429" spans="7:31" x14ac:dyDescent="0.25">
      <c r="Y429" s="1"/>
      <c r="AC429" s="1"/>
      <c r="AE429" s="1"/>
    </row>
    <row r="433" spans="7:31" x14ac:dyDescent="0.25">
      <c r="G433" s="1"/>
      <c r="I433" s="1"/>
      <c r="K433" s="1"/>
      <c r="M433" s="1"/>
      <c r="O433" s="1"/>
      <c r="Q433" s="1"/>
      <c r="U433" s="1"/>
      <c r="W433" s="1"/>
      <c r="Y433" s="1"/>
      <c r="AC433" s="1"/>
      <c r="AE433" s="1"/>
    </row>
    <row r="434" spans="7:31" x14ac:dyDescent="0.25">
      <c r="Y434" s="1"/>
      <c r="AC434" s="1"/>
      <c r="AE434" s="1"/>
    </row>
    <row r="438" spans="7:31" x14ac:dyDescent="0.25">
      <c r="Y438" s="1"/>
      <c r="AA438" s="1"/>
      <c r="AC438" s="1"/>
      <c r="AE438" s="1"/>
    </row>
    <row r="441" spans="7:31" x14ac:dyDescent="0.25">
      <c r="Q441" s="1"/>
      <c r="U441" s="1"/>
      <c r="AE441" s="1"/>
    </row>
    <row r="444" spans="7:31" x14ac:dyDescent="0.25">
      <c r="AE444" s="1"/>
    </row>
    <row r="447" spans="7:31" x14ac:dyDescent="0.25">
      <c r="AE447" s="1"/>
    </row>
    <row r="450" spans="7:31" x14ac:dyDescent="0.25">
      <c r="G450" s="1"/>
      <c r="K450" s="1"/>
      <c r="M450" s="1"/>
      <c r="U450" s="1"/>
      <c r="W450" s="1"/>
      <c r="AE450" s="1"/>
    </row>
    <row r="453" spans="7:31" x14ac:dyDescent="0.25">
      <c r="Q453" s="1"/>
      <c r="W453" s="1"/>
      <c r="AE453" s="1"/>
    </row>
    <row r="456" spans="7:31" x14ac:dyDescent="0.25">
      <c r="G456" s="1"/>
      <c r="I456" s="1"/>
      <c r="K456" s="1"/>
      <c r="M456" s="1"/>
      <c r="O456" s="1"/>
      <c r="Q456" s="1"/>
      <c r="S456" s="1"/>
      <c r="U456" s="1"/>
      <c r="W456" s="1"/>
      <c r="Y456" s="1"/>
      <c r="AA456" s="1"/>
      <c r="AC456" s="1"/>
      <c r="AE456" s="1"/>
    </row>
    <row r="459" spans="7:31" x14ac:dyDescent="0.25">
      <c r="U459" s="1"/>
      <c r="Y459" s="1"/>
      <c r="AA459" s="1"/>
      <c r="AC459" s="1"/>
      <c r="AE459" s="1"/>
    </row>
    <row r="460" spans="7:31" x14ac:dyDescent="0.25">
      <c r="Y460" s="1"/>
      <c r="AA460" s="1"/>
      <c r="AC460" s="1"/>
      <c r="AE460" s="1"/>
    </row>
    <row r="464" spans="7:31" x14ac:dyDescent="0.25">
      <c r="K464" s="1"/>
      <c r="Q464" s="1"/>
      <c r="AC464" s="1"/>
      <c r="AE464" s="1"/>
    </row>
    <row r="465" spans="7:31" x14ac:dyDescent="0.25">
      <c r="AC465" s="1"/>
      <c r="AE465" s="1"/>
    </row>
    <row r="469" spans="7:31" x14ac:dyDescent="0.25">
      <c r="Q469" s="1"/>
      <c r="AE469" s="1"/>
    </row>
    <row r="472" spans="7:31" x14ac:dyDescent="0.25">
      <c r="S472" s="1"/>
      <c r="W472" s="1"/>
      <c r="AE472" s="1"/>
    </row>
    <row r="475" spans="7:31" x14ac:dyDescent="0.25">
      <c r="G475" s="1"/>
      <c r="I475" s="1"/>
      <c r="K475" s="1"/>
      <c r="M475" s="1"/>
      <c r="O475" s="1"/>
      <c r="Q475" s="1"/>
      <c r="S475" s="1"/>
      <c r="U475" s="1"/>
      <c r="W475" s="1"/>
      <c r="Y475" s="1"/>
      <c r="AA475" s="1"/>
      <c r="AC475" s="1"/>
      <c r="AE475" s="1"/>
    </row>
    <row r="478" spans="7:31" x14ac:dyDescent="0.25">
      <c r="G478" s="1"/>
      <c r="I478" s="1"/>
      <c r="K478" s="1"/>
      <c r="M478" s="1"/>
      <c r="O478" s="1"/>
      <c r="Q478" s="1"/>
      <c r="S478" s="1"/>
      <c r="U478" s="1"/>
      <c r="W478" s="1"/>
      <c r="Y478" s="1"/>
      <c r="AA478" s="1"/>
      <c r="AC478" s="1"/>
      <c r="AE478" s="1"/>
    </row>
    <row r="481" spans="7:31" x14ac:dyDescent="0.25">
      <c r="G481" s="1"/>
      <c r="I481" s="1"/>
      <c r="K481" s="1"/>
      <c r="M481" s="1"/>
      <c r="O481" s="1"/>
      <c r="Q481" s="1"/>
      <c r="S481" s="1"/>
      <c r="U481" s="1"/>
      <c r="W481" s="1"/>
      <c r="Y481" s="1"/>
      <c r="AA481" s="1"/>
      <c r="AC481" s="1"/>
      <c r="AE481" s="1"/>
    </row>
    <row r="488" spans="7:31" x14ac:dyDescent="0.25">
      <c r="G488" s="1"/>
      <c r="K488" s="1"/>
      <c r="M488" s="1"/>
      <c r="O488" s="1"/>
      <c r="Q488" s="1"/>
      <c r="S488" s="1"/>
      <c r="U488" s="1"/>
      <c r="W488" s="1"/>
      <c r="AC488" s="1"/>
      <c r="AE488" s="1"/>
    </row>
    <row r="489" spans="7:31" x14ac:dyDescent="0.25">
      <c r="G489" s="1"/>
      <c r="K489" s="1"/>
      <c r="M489" s="1"/>
      <c r="O489" s="1"/>
      <c r="Q489" s="1"/>
      <c r="S489" s="1"/>
      <c r="U489" s="1"/>
      <c r="W489" s="1"/>
      <c r="AC489" s="1"/>
      <c r="AE489" s="1"/>
    </row>
    <row r="498" spans="7:31" x14ac:dyDescent="0.25">
      <c r="G498" s="1"/>
      <c r="K498" s="1"/>
      <c r="M498" s="1"/>
      <c r="O498" s="1"/>
      <c r="Q498" s="1"/>
      <c r="S498" s="1"/>
      <c r="U498" s="1"/>
      <c r="W498" s="1"/>
      <c r="AC498" s="1"/>
      <c r="AE498" s="1"/>
    </row>
    <row r="501" spans="7:31" x14ac:dyDescent="0.25">
      <c r="AE501" s="1"/>
    </row>
    <row r="504" spans="7:31" x14ac:dyDescent="0.25">
      <c r="AC504" s="1"/>
      <c r="AE504" s="1"/>
    </row>
    <row r="509" spans="7:31" x14ac:dyDescent="0.25">
      <c r="G509" s="1"/>
      <c r="K509" s="1"/>
      <c r="M509" s="1"/>
      <c r="O509" s="1"/>
      <c r="Q509" s="1"/>
      <c r="S509" s="1"/>
      <c r="U509" s="1"/>
      <c r="W509" s="1"/>
      <c r="AC509" s="1"/>
      <c r="AE509" s="1"/>
    </row>
    <row r="514" spans="7:31" x14ac:dyDescent="0.25">
      <c r="G514" s="1"/>
      <c r="I514" s="1"/>
      <c r="K514" s="1"/>
      <c r="M514" s="1"/>
      <c r="O514" s="1"/>
      <c r="Q514" s="1"/>
      <c r="S514" s="1"/>
      <c r="U514" s="1"/>
      <c r="W514" s="1"/>
      <c r="Y514" s="1"/>
      <c r="AE514" s="1"/>
    </row>
    <row r="515" spans="7:31" x14ac:dyDescent="0.25">
      <c r="G515" s="1"/>
      <c r="I515" s="1"/>
      <c r="K515" s="1"/>
      <c r="M515" s="1"/>
      <c r="O515" s="1"/>
      <c r="Q515" s="1"/>
      <c r="S515" s="1"/>
      <c r="U515" s="1"/>
      <c r="W515" s="1"/>
      <c r="Y515" s="1"/>
      <c r="AE515" s="1"/>
    </row>
    <row r="519" spans="7:31" x14ac:dyDescent="0.25">
      <c r="G519" s="1"/>
      <c r="I519" s="1"/>
      <c r="K519" s="1"/>
      <c r="M519" s="1"/>
      <c r="O519" s="1"/>
      <c r="Q519" s="1"/>
      <c r="S519" s="1"/>
      <c r="U519" s="1"/>
      <c r="W519" s="1"/>
      <c r="Y519" s="1"/>
      <c r="AE519" s="1"/>
    </row>
    <row r="522" spans="7:31" x14ac:dyDescent="0.25">
      <c r="G522" s="1"/>
      <c r="I522" s="1"/>
      <c r="K522" s="1"/>
      <c r="M522" s="1"/>
      <c r="O522" s="1"/>
      <c r="Q522" s="1"/>
      <c r="S522" s="1"/>
      <c r="U522" s="1"/>
      <c r="W522" s="1"/>
      <c r="Y522" s="1"/>
      <c r="AE522" s="1"/>
    </row>
    <row r="525" spans="7:31" x14ac:dyDescent="0.25">
      <c r="G525" s="1"/>
      <c r="I525" s="1"/>
      <c r="K525" s="1"/>
      <c r="M525" s="1"/>
      <c r="O525" s="1"/>
      <c r="Q525" s="1"/>
      <c r="S525" s="1"/>
      <c r="U525" s="1"/>
      <c r="W525" s="1"/>
      <c r="Y525" s="1"/>
      <c r="AC525" s="1"/>
      <c r="AE525" s="1"/>
    </row>
    <row r="532" spans="17:31" x14ac:dyDescent="0.25">
      <c r="W532" s="1"/>
      <c r="AE532" s="1"/>
    </row>
    <row r="538" spans="17:31" x14ac:dyDescent="0.25">
      <c r="Q538" s="1"/>
      <c r="U538" s="1"/>
      <c r="W538" s="1"/>
      <c r="Y538" s="1"/>
      <c r="AE538" s="1"/>
    </row>
    <row r="544" spans="17:31" x14ac:dyDescent="0.25">
      <c r="Q544" s="1"/>
      <c r="W544" s="1"/>
      <c r="AE544" s="1"/>
    </row>
    <row r="550" spans="11:31" x14ac:dyDescent="0.25">
      <c r="W550" s="1"/>
      <c r="AE550" s="1"/>
    </row>
    <row r="553" spans="11:31" x14ac:dyDescent="0.25">
      <c r="Q553" s="1"/>
      <c r="AE553" s="1"/>
    </row>
    <row r="556" spans="11:31" x14ac:dyDescent="0.25">
      <c r="K556" s="1"/>
      <c r="AE556" s="1"/>
    </row>
    <row r="559" spans="11:31" x14ac:dyDescent="0.25">
      <c r="K559" s="1"/>
      <c r="Q559" s="1"/>
      <c r="W559" s="1"/>
      <c r="AE559" s="1"/>
    </row>
    <row r="562" spans="11:31" x14ac:dyDescent="0.25">
      <c r="K562" s="1"/>
      <c r="Q562" s="1"/>
      <c r="U562" s="1"/>
      <c r="W562" s="1"/>
      <c r="Y562" s="1"/>
      <c r="AE562" s="1"/>
    </row>
    <row r="569" spans="11:31" x14ac:dyDescent="0.25">
      <c r="Q569" s="1"/>
      <c r="U569" s="1"/>
      <c r="Y569" s="1"/>
      <c r="AA569" s="1"/>
      <c r="AC569" s="1"/>
      <c r="AE569" s="1"/>
    </row>
    <row r="572" spans="11:31" x14ac:dyDescent="0.25">
      <c r="Y572" s="1"/>
      <c r="AA572" s="1"/>
      <c r="AC572" s="1"/>
      <c r="AE572" s="1"/>
    </row>
    <row r="575" spans="11:31" x14ac:dyDescent="0.25">
      <c r="O575" s="1"/>
      <c r="U575" s="1"/>
      <c r="AE575" s="1"/>
    </row>
    <row r="581" spans="15:31" x14ac:dyDescent="0.25">
      <c r="O581" s="1"/>
      <c r="Q581" s="1"/>
      <c r="U581" s="1"/>
      <c r="Y581" s="1"/>
      <c r="AA581" s="1"/>
      <c r="AC581" s="1"/>
      <c r="AE581" s="1"/>
    </row>
    <row r="586" spans="15:31" x14ac:dyDescent="0.25">
      <c r="AE586" s="1"/>
    </row>
    <row r="589" spans="15:31" x14ac:dyDescent="0.25">
      <c r="Q589" s="1"/>
      <c r="AE589" s="1"/>
    </row>
    <row r="592" spans="15:31" x14ac:dyDescent="0.25">
      <c r="W592" s="1"/>
      <c r="AE592" s="1"/>
    </row>
    <row r="595" spans="9:31" x14ac:dyDescent="0.25">
      <c r="Q595" s="1"/>
      <c r="W595" s="1"/>
      <c r="AE595" s="1"/>
    </row>
    <row r="600" spans="9:31" x14ac:dyDescent="0.25">
      <c r="W600" s="1"/>
      <c r="AE600" s="1"/>
    </row>
    <row r="603" spans="9:31" x14ac:dyDescent="0.25">
      <c r="I603" s="1"/>
      <c r="Q603" s="1"/>
      <c r="U603" s="1"/>
      <c r="W603" s="1"/>
      <c r="Y603" s="1"/>
      <c r="AA603" s="1"/>
      <c r="AC603" s="1"/>
      <c r="AE603" s="1"/>
    </row>
    <row r="606" spans="9:31" x14ac:dyDescent="0.25">
      <c r="K606" s="1"/>
      <c r="U606" s="1"/>
      <c r="W606" s="1"/>
      <c r="AE606" s="1"/>
    </row>
    <row r="609" spans="9:31" x14ac:dyDescent="0.25">
      <c r="K609" s="1"/>
      <c r="M609" s="1"/>
      <c r="Q609" s="1"/>
      <c r="W609" s="1"/>
      <c r="AE609" s="1"/>
    </row>
    <row r="612" spans="9:31" x14ac:dyDescent="0.25">
      <c r="M612" s="1"/>
      <c r="AE612" s="1"/>
    </row>
    <row r="615" spans="9:31" x14ac:dyDescent="0.25">
      <c r="I615" s="1"/>
      <c r="K615" s="1"/>
      <c r="M615" s="1"/>
      <c r="Q615" s="1"/>
      <c r="U615" s="1"/>
      <c r="W615" s="1"/>
      <c r="Y615" s="1"/>
      <c r="AA615" s="1"/>
      <c r="AC615" s="1"/>
      <c r="AE615" s="1"/>
    </row>
    <row r="620" spans="9:31" x14ac:dyDescent="0.25">
      <c r="K620" s="1"/>
      <c r="O620" s="1"/>
      <c r="Q620" s="1"/>
      <c r="S620" s="1"/>
      <c r="W620" s="1"/>
      <c r="Y620" s="1"/>
      <c r="AA620" s="1"/>
      <c r="AC620" s="1"/>
      <c r="AE620" s="1"/>
    </row>
    <row r="623" spans="9:31" x14ac:dyDescent="0.25">
      <c r="K623" s="1"/>
      <c r="Q623" s="1"/>
      <c r="W623" s="1"/>
      <c r="AE623" s="1"/>
    </row>
    <row r="626" spans="9:31" x14ac:dyDescent="0.25">
      <c r="Q626" s="1"/>
      <c r="S626" s="1"/>
      <c r="AE626" s="1"/>
    </row>
    <row r="629" spans="9:31" x14ac:dyDescent="0.25">
      <c r="I629" s="1"/>
      <c r="K629" s="1"/>
      <c r="M629" s="1"/>
      <c r="W629" s="1"/>
      <c r="AE629" s="1"/>
    </row>
    <row r="632" spans="9:31" x14ac:dyDescent="0.25">
      <c r="I632" s="1"/>
      <c r="K632" s="1"/>
      <c r="M632" s="1"/>
      <c r="O632" s="1"/>
      <c r="Q632" s="1"/>
      <c r="S632" s="1"/>
      <c r="W632" s="1"/>
      <c r="Y632" s="1"/>
      <c r="AA632" s="1"/>
      <c r="AC632" s="1"/>
      <c r="AE632" s="1"/>
    </row>
    <row r="637" spans="9:31" x14ac:dyDescent="0.25">
      <c r="Q637" s="1"/>
      <c r="AE637" s="1"/>
    </row>
    <row r="640" spans="9:31" x14ac:dyDescent="0.25">
      <c r="AE640" s="1"/>
    </row>
    <row r="643" spans="9:31" x14ac:dyDescent="0.25">
      <c r="I643" s="1"/>
      <c r="AE643" s="1"/>
    </row>
    <row r="646" spans="9:31" x14ac:dyDescent="0.25">
      <c r="I646" s="1"/>
      <c r="Q646" s="1"/>
      <c r="AE646" s="1"/>
    </row>
    <row r="649" spans="9:31" x14ac:dyDescent="0.25">
      <c r="I649" s="1"/>
      <c r="K649" s="1"/>
      <c r="M649" s="1"/>
      <c r="O649" s="1"/>
      <c r="Q649" s="1"/>
      <c r="S649" s="1"/>
      <c r="U649" s="1"/>
      <c r="W649" s="1"/>
      <c r="Y649" s="1"/>
      <c r="AA649" s="1"/>
      <c r="AC649" s="1"/>
      <c r="AE649" s="1"/>
    </row>
    <row r="654" spans="9:31" x14ac:dyDescent="0.25">
      <c r="Y654" s="1"/>
      <c r="AA654" s="1"/>
      <c r="AC654" s="1"/>
      <c r="AE654" s="1"/>
    </row>
    <row r="657" spans="7:31" x14ac:dyDescent="0.25">
      <c r="Y657" s="1"/>
      <c r="AA657" s="1"/>
      <c r="AC657" s="1"/>
      <c r="AE657" s="1"/>
    </row>
    <row r="660" spans="7:31" x14ac:dyDescent="0.25">
      <c r="G660" s="1"/>
      <c r="I660" s="1"/>
      <c r="K660" s="1"/>
      <c r="M660" s="1"/>
      <c r="O660" s="1"/>
      <c r="Q660" s="1"/>
      <c r="S660" s="1"/>
      <c r="U660" s="1"/>
      <c r="W660" s="1"/>
      <c r="Y660" s="1"/>
      <c r="AA660" s="1"/>
      <c r="AC660" s="1"/>
      <c r="AE660" s="1"/>
    </row>
    <row r="663" spans="7:31" x14ac:dyDescent="0.25">
      <c r="K663" s="1"/>
      <c r="Q663" s="1"/>
      <c r="U663" s="1"/>
      <c r="AE663" s="1"/>
    </row>
    <row r="666" spans="7:31" x14ac:dyDescent="0.25">
      <c r="K666" s="1"/>
      <c r="Q666" s="1"/>
      <c r="U666" s="1"/>
      <c r="W666" s="1"/>
      <c r="AE666" s="1"/>
    </row>
    <row r="669" spans="7:31" x14ac:dyDescent="0.25">
      <c r="G669" s="1"/>
      <c r="I669" s="1"/>
      <c r="K669" s="1"/>
      <c r="M669" s="1"/>
      <c r="O669" s="1"/>
      <c r="Q669" s="1"/>
      <c r="S669" s="1"/>
      <c r="AE669" s="1"/>
    </row>
    <row r="672" spans="7:31" x14ac:dyDescent="0.25">
      <c r="G672" s="1"/>
      <c r="I672" s="1"/>
      <c r="K672" s="1"/>
      <c r="M672" s="1"/>
      <c r="O672" s="1"/>
      <c r="Q672" s="1"/>
      <c r="U672" s="1"/>
      <c r="W672" s="1"/>
      <c r="AE672" s="1"/>
    </row>
    <row r="675" spans="7:31" x14ac:dyDescent="0.25">
      <c r="G675" s="1"/>
      <c r="I675" s="1"/>
      <c r="K675" s="1"/>
      <c r="M675" s="1"/>
      <c r="O675" s="1"/>
      <c r="Q675" s="1"/>
      <c r="S675" s="1"/>
      <c r="U675" s="1"/>
      <c r="W675" s="1"/>
      <c r="AE675" s="1"/>
    </row>
    <row r="678" spans="7:31" x14ac:dyDescent="0.25">
      <c r="Q678" s="1"/>
      <c r="AE678" s="1"/>
    </row>
    <row r="681" spans="7:31" x14ac:dyDescent="0.25">
      <c r="Q681" s="1"/>
      <c r="W681" s="1"/>
      <c r="AE681" s="1"/>
    </row>
    <row r="684" spans="7:31" x14ac:dyDescent="0.25">
      <c r="G684" s="1"/>
      <c r="I684" s="1"/>
      <c r="K684" s="1"/>
      <c r="M684" s="1"/>
      <c r="O684" s="1"/>
      <c r="Q684" s="1"/>
      <c r="S684" s="1"/>
      <c r="AE684" s="1"/>
    </row>
    <row r="687" spans="7:31" x14ac:dyDescent="0.25">
      <c r="G687" s="1"/>
      <c r="I687" s="1"/>
      <c r="K687" s="1"/>
      <c r="M687" s="1"/>
      <c r="O687" s="1"/>
      <c r="U687" s="1"/>
      <c r="W687" s="1"/>
      <c r="AE687" s="1"/>
    </row>
    <row r="690" spans="7:31" x14ac:dyDescent="0.25">
      <c r="I690" s="1"/>
      <c r="O690" s="1"/>
      <c r="U690" s="1"/>
      <c r="AC690" s="1"/>
      <c r="AE690" s="1"/>
    </row>
    <row r="693" spans="7:31" x14ac:dyDescent="0.25">
      <c r="S693" s="1"/>
      <c r="W693" s="1"/>
      <c r="Y693" s="1"/>
      <c r="AA693" s="1"/>
      <c r="AC693" s="1"/>
      <c r="AE693" s="1"/>
    </row>
    <row r="696" spans="7:31" x14ac:dyDescent="0.25">
      <c r="I696" s="1"/>
      <c r="K696" s="1"/>
      <c r="M696" s="1"/>
      <c r="O696" s="1"/>
      <c r="Q696" s="1"/>
      <c r="AE696" s="1"/>
    </row>
    <row r="699" spans="7:31" x14ac:dyDescent="0.25">
      <c r="K699" s="1"/>
      <c r="O699" s="1"/>
      <c r="Q699" s="1"/>
      <c r="AE699" s="1"/>
    </row>
    <row r="702" spans="7:31" x14ac:dyDescent="0.25">
      <c r="G702" s="1"/>
      <c r="I702" s="1"/>
      <c r="K702" s="1"/>
      <c r="M702" s="1"/>
      <c r="O702" s="1"/>
      <c r="Q702" s="1"/>
      <c r="S702" s="1"/>
      <c r="U702" s="1"/>
      <c r="W702" s="1"/>
      <c r="Y702" s="1"/>
      <c r="AA702" s="1"/>
      <c r="AC702" s="1"/>
      <c r="AE702" s="1"/>
    </row>
    <row r="709" spans="7:31" x14ac:dyDescent="0.25">
      <c r="G709" s="1"/>
      <c r="S709" s="1"/>
      <c r="U709" s="1"/>
      <c r="AE709" s="1"/>
    </row>
    <row r="715" spans="7:31" x14ac:dyDescent="0.25">
      <c r="G715" s="1"/>
      <c r="I715" s="1"/>
      <c r="K715" s="1"/>
      <c r="M715" s="1"/>
      <c r="W715" s="1"/>
      <c r="AE715" s="1"/>
    </row>
    <row r="718" spans="7:31" x14ac:dyDescent="0.25">
      <c r="G718" s="1"/>
      <c r="I718" s="1"/>
      <c r="K718" s="1"/>
      <c r="M718" s="1"/>
      <c r="W718" s="1"/>
      <c r="AE718" s="1"/>
    </row>
    <row r="721" spans="7:31" x14ac:dyDescent="0.25">
      <c r="G721" s="1"/>
      <c r="I721" s="1"/>
      <c r="K721" s="1"/>
      <c r="M721" s="1"/>
      <c r="S721" s="1"/>
      <c r="U721" s="1"/>
      <c r="W721" s="1"/>
      <c r="AE721" s="1"/>
    </row>
    <row r="726" spans="7:31" x14ac:dyDescent="0.25">
      <c r="I726" s="1"/>
      <c r="K726" s="1"/>
      <c r="O726" s="1"/>
      <c r="S726" s="1"/>
      <c r="U726" s="1"/>
      <c r="W726" s="1"/>
      <c r="AC726" s="1"/>
      <c r="AE726" s="1"/>
    </row>
    <row r="729" spans="7:31" x14ac:dyDescent="0.25">
      <c r="G729" s="1"/>
      <c r="I729" s="1"/>
      <c r="K729" s="1"/>
      <c r="M729" s="1"/>
      <c r="O729" s="1"/>
      <c r="Q729" s="1"/>
      <c r="S729" s="1"/>
      <c r="Y729" s="1"/>
      <c r="AE729" s="1"/>
    </row>
    <row r="732" spans="7:31" x14ac:dyDescent="0.25">
      <c r="G732" s="1"/>
      <c r="K732" s="1"/>
      <c r="M732" s="1"/>
      <c r="W732" s="1"/>
      <c r="AE732" s="1"/>
    </row>
    <row r="735" spans="7:31" x14ac:dyDescent="0.25">
      <c r="AC735" s="1"/>
      <c r="AE735" s="1"/>
    </row>
    <row r="738" spans="9:31" x14ac:dyDescent="0.25">
      <c r="I738" s="1"/>
      <c r="M738" s="1"/>
      <c r="S738" s="1"/>
      <c r="U738" s="1"/>
      <c r="W738" s="1"/>
      <c r="Y738" s="1"/>
      <c r="AE738" s="1"/>
    </row>
    <row r="741" spans="9:31" x14ac:dyDescent="0.25">
      <c r="S741" s="1"/>
      <c r="AE741" s="1"/>
    </row>
    <row r="744" spans="9:31" x14ac:dyDescent="0.25">
      <c r="Y744" s="1"/>
      <c r="AE744" s="1"/>
    </row>
    <row r="747" spans="9:31" x14ac:dyDescent="0.25">
      <c r="AC747" s="1"/>
      <c r="AE747" s="1"/>
    </row>
    <row r="750" spans="9:31" x14ac:dyDescent="0.25">
      <c r="K750" s="1"/>
      <c r="W750" s="1"/>
      <c r="AE750" s="1"/>
    </row>
    <row r="751" spans="9:31" x14ac:dyDescent="0.25">
      <c r="K751" s="1"/>
      <c r="W751" s="1"/>
      <c r="AE751" s="1"/>
    </row>
    <row r="755" spans="9:31" x14ac:dyDescent="0.25">
      <c r="K755" s="1"/>
      <c r="W755" s="1"/>
      <c r="AE755" s="1"/>
    </row>
    <row r="758" spans="9:31" x14ac:dyDescent="0.25">
      <c r="Q758" s="1"/>
      <c r="W758" s="1"/>
      <c r="AE758" s="1"/>
    </row>
    <row r="761" spans="9:31" x14ac:dyDescent="0.25">
      <c r="AC761" s="1"/>
      <c r="AE761" s="1"/>
    </row>
    <row r="764" spans="9:31" x14ac:dyDescent="0.25">
      <c r="I764" s="1"/>
      <c r="O764" s="1"/>
      <c r="U764" s="1"/>
      <c r="W764" s="1"/>
      <c r="AC764" s="1"/>
      <c r="AE764" s="1"/>
    </row>
    <row r="767" spans="9:31" x14ac:dyDescent="0.25">
      <c r="Y767" s="1"/>
      <c r="AC767" s="1"/>
      <c r="AE767" s="1"/>
    </row>
    <row r="773" spans="9:31" x14ac:dyDescent="0.25">
      <c r="AE773" s="1"/>
    </row>
    <row r="778" spans="9:31" x14ac:dyDescent="0.25">
      <c r="Q778" s="1"/>
      <c r="U778" s="1"/>
      <c r="AE778" s="1"/>
    </row>
    <row r="781" spans="9:31" x14ac:dyDescent="0.25">
      <c r="I781" s="1"/>
      <c r="AC781" s="1"/>
      <c r="AE781" s="1"/>
    </row>
    <row r="787" spans="11:31" x14ac:dyDescent="0.25">
      <c r="K787" s="1"/>
      <c r="M787" s="1"/>
      <c r="S787" s="1"/>
      <c r="W787" s="1"/>
      <c r="AE787" s="1"/>
    </row>
    <row r="793" spans="11:31" x14ac:dyDescent="0.25">
      <c r="AE793" s="1"/>
    </row>
    <row r="796" spans="11:31" x14ac:dyDescent="0.25">
      <c r="S796" s="1"/>
      <c r="AE796" s="1"/>
    </row>
    <row r="799" spans="11:31" x14ac:dyDescent="0.25">
      <c r="M799" s="1"/>
      <c r="AE799" s="1"/>
    </row>
    <row r="802" spans="11:31" x14ac:dyDescent="0.25">
      <c r="K802" s="1"/>
      <c r="AE802" s="1"/>
    </row>
    <row r="805" spans="11:31" x14ac:dyDescent="0.25">
      <c r="K805" s="1"/>
      <c r="S805" s="1"/>
      <c r="AE805" s="1"/>
    </row>
    <row r="808" spans="11:31" x14ac:dyDescent="0.25">
      <c r="K808" s="1"/>
      <c r="M808" s="1"/>
      <c r="S808" s="1"/>
      <c r="AE808" s="1"/>
    </row>
    <row r="816" spans="11:31" x14ac:dyDescent="0.25">
      <c r="AE816" s="1"/>
    </row>
    <row r="819" spans="11:31" x14ac:dyDescent="0.25">
      <c r="W819" s="1"/>
      <c r="AE819" s="1"/>
    </row>
    <row r="822" spans="11:31" x14ac:dyDescent="0.25">
      <c r="W822" s="1"/>
      <c r="AE822" s="1"/>
    </row>
    <row r="825" spans="11:31" x14ac:dyDescent="0.25">
      <c r="W825" s="1"/>
      <c r="AE825" s="1"/>
    </row>
    <row r="831" spans="11:31" x14ac:dyDescent="0.25">
      <c r="K831" s="1"/>
      <c r="M831" s="1"/>
      <c r="S831" s="1"/>
      <c r="W831" s="1"/>
      <c r="AE831" s="1"/>
    </row>
    <row r="834" spans="7:31" x14ac:dyDescent="0.25">
      <c r="G834" s="1"/>
      <c r="I834" s="1"/>
      <c r="K834" s="1"/>
      <c r="M834" s="1"/>
      <c r="O834" s="1"/>
      <c r="Q834" s="1"/>
      <c r="S834" s="1"/>
      <c r="U834" s="1"/>
      <c r="W834" s="1"/>
      <c r="Y834" s="1"/>
      <c r="AC834" s="1"/>
      <c r="AE834" s="1"/>
    </row>
    <row r="837" spans="7:31" x14ac:dyDescent="0.25">
      <c r="G837" s="1"/>
      <c r="I837" s="1"/>
      <c r="K837" s="1"/>
      <c r="M837" s="1"/>
      <c r="O837" s="1"/>
      <c r="Q837" s="1"/>
      <c r="S837" s="1"/>
      <c r="U837" s="1"/>
      <c r="W837" s="1"/>
      <c r="Y837" s="1"/>
      <c r="AA837" s="1"/>
      <c r="AC837" s="1"/>
      <c r="AE837" s="1"/>
    </row>
    <row r="844" spans="7:31" x14ac:dyDescent="0.25">
      <c r="G844" s="1"/>
      <c r="I844" s="1"/>
      <c r="K844" s="1"/>
      <c r="M844" s="1"/>
      <c r="O844" s="1"/>
      <c r="Q844" s="1"/>
      <c r="S844" s="1"/>
      <c r="U844" s="1"/>
      <c r="W844" s="1"/>
      <c r="Y844" s="1"/>
      <c r="AA844" s="1"/>
      <c r="AC844" s="1"/>
      <c r="AE844" s="1"/>
    </row>
    <row r="850" spans="7:31" x14ac:dyDescent="0.25">
      <c r="G850" s="1"/>
      <c r="I850" s="1"/>
      <c r="K850" s="1"/>
      <c r="M850" s="1"/>
      <c r="O850" s="1"/>
      <c r="Q850" s="1"/>
      <c r="S850" s="1"/>
      <c r="U850" s="1"/>
      <c r="W850" s="1"/>
      <c r="Y850" s="1"/>
      <c r="AA850" s="1"/>
      <c r="AC850" s="1"/>
      <c r="AE850" s="1"/>
    </row>
    <row r="856" spans="7:31" x14ac:dyDescent="0.25">
      <c r="G856" s="1"/>
      <c r="I856" s="1"/>
      <c r="K856" s="1"/>
      <c r="M856" s="1"/>
      <c r="O856" s="1"/>
      <c r="Q856" s="1"/>
      <c r="S856" s="1"/>
      <c r="U856" s="1"/>
      <c r="W856" s="1"/>
      <c r="Y856" s="1"/>
      <c r="AA856" s="1"/>
      <c r="AC856" s="1"/>
      <c r="AE856" s="1"/>
    </row>
    <row r="862" spans="7:31" x14ac:dyDescent="0.25">
      <c r="G862" s="1"/>
      <c r="I862" s="1"/>
      <c r="K862" s="1"/>
      <c r="M862" s="1"/>
      <c r="O862" s="1"/>
      <c r="Q862" s="1"/>
      <c r="S862" s="1"/>
      <c r="U862" s="1"/>
      <c r="W862" s="1"/>
      <c r="Y862" s="1"/>
      <c r="AA862" s="1"/>
      <c r="AC862" s="1"/>
      <c r="AE862" s="1"/>
    </row>
    <row r="868" spans="7:31" x14ac:dyDescent="0.25">
      <c r="AE868" s="1"/>
    </row>
    <row r="874" spans="7:31" x14ac:dyDescent="0.25">
      <c r="AE874" s="1"/>
    </row>
    <row r="878" spans="7:31" x14ac:dyDescent="0.25">
      <c r="G878" s="1"/>
      <c r="I878" s="1"/>
      <c r="K878" s="1"/>
      <c r="M878" s="1"/>
      <c r="O878" s="1"/>
      <c r="Q878" s="1"/>
      <c r="S878" s="1"/>
      <c r="U878" s="1"/>
      <c r="W878" s="1"/>
      <c r="Y878" s="1"/>
      <c r="AA878" s="1"/>
      <c r="AC878" s="1"/>
      <c r="AE878" s="1"/>
    </row>
    <row r="881" spans="7:31" x14ac:dyDescent="0.25">
      <c r="G881" s="1"/>
      <c r="I881" s="1"/>
      <c r="K881" s="1"/>
      <c r="M881" s="1"/>
      <c r="O881" s="1"/>
      <c r="Q881" s="1"/>
      <c r="S881" s="1"/>
      <c r="U881" s="1"/>
      <c r="W881" s="1"/>
      <c r="Y881" s="1"/>
      <c r="AA881" s="1"/>
      <c r="AC881" s="1"/>
      <c r="AE881" s="1"/>
    </row>
    <row r="884" spans="7:31" x14ac:dyDescent="0.25">
      <c r="G884" s="1"/>
      <c r="I884" s="1"/>
      <c r="K884" s="1"/>
      <c r="M884" s="1"/>
      <c r="O884" s="1"/>
      <c r="Q884" s="1"/>
      <c r="S884" s="1"/>
      <c r="U884" s="1"/>
      <c r="W884" s="1"/>
      <c r="Y884" s="1"/>
      <c r="AA884" s="1"/>
      <c r="AC884" s="1"/>
      <c r="AE884" s="1"/>
    </row>
    <row r="889" spans="7:31" x14ac:dyDescent="0.25">
      <c r="AC889" s="1"/>
      <c r="AE889" s="1"/>
    </row>
    <row r="893" spans="7:31" x14ac:dyDescent="0.25">
      <c r="G893" s="1"/>
      <c r="I893" s="1"/>
      <c r="K893" s="1"/>
      <c r="M893" s="1"/>
      <c r="O893" s="1"/>
      <c r="Q893" s="1"/>
      <c r="S893" s="1"/>
      <c r="U893" s="1"/>
      <c r="W893" s="1"/>
      <c r="Y893" s="1"/>
      <c r="AA893" s="1"/>
      <c r="AC893" s="1"/>
      <c r="AE893" s="1"/>
    </row>
    <row r="898" spans="11:31" x14ac:dyDescent="0.25">
      <c r="W898" s="1"/>
      <c r="AC898" s="1"/>
      <c r="AE898" s="1"/>
    </row>
    <row r="901" spans="11:31" x14ac:dyDescent="0.25">
      <c r="K901" s="1"/>
      <c r="W901" s="1"/>
      <c r="AE901" s="1"/>
    </row>
    <row r="904" spans="11:31" x14ac:dyDescent="0.25">
      <c r="K904" s="1"/>
      <c r="W904" s="1"/>
      <c r="AC904" s="1"/>
      <c r="AE904" s="1"/>
    </row>
    <row r="921" spans="11:31" x14ac:dyDescent="0.25">
      <c r="K921" s="1"/>
      <c r="Q921" s="1"/>
      <c r="W921" s="1"/>
      <c r="AC921" s="1"/>
    </row>
    <row r="924" spans="11:31" x14ac:dyDescent="0.25">
      <c r="K924" s="1"/>
      <c r="Q924" s="1"/>
      <c r="W924" s="1"/>
      <c r="AC924" s="1"/>
      <c r="AE924" s="1"/>
    </row>
    <row r="927" spans="11:31" x14ac:dyDescent="0.25">
      <c r="K927" s="1"/>
      <c r="Q927" s="1"/>
      <c r="W927" s="1"/>
      <c r="AC927" s="1"/>
      <c r="AE927" s="1"/>
    </row>
    <row r="928" spans="11:31" x14ac:dyDescent="0.25">
      <c r="K928" s="1"/>
      <c r="Q928" s="1"/>
      <c r="W928" s="1"/>
      <c r="AE928" s="1"/>
    </row>
    <row r="932" spans="7:31" x14ac:dyDescent="0.25">
      <c r="K932" s="1"/>
      <c r="Q932" s="1"/>
      <c r="W932" s="1"/>
      <c r="AC932" s="1"/>
      <c r="AE932" s="1"/>
    </row>
    <row r="933" spans="7:31" x14ac:dyDescent="0.25">
      <c r="K933" s="1"/>
      <c r="Q933" s="1"/>
      <c r="W933" s="1"/>
      <c r="AE933" s="1"/>
    </row>
    <row r="937" spans="7:31" x14ac:dyDescent="0.25">
      <c r="G937" s="1"/>
      <c r="M937" s="1"/>
      <c r="S937" s="1"/>
      <c r="AC937" s="1"/>
      <c r="AE937" s="1"/>
    </row>
    <row r="940" spans="7:31" x14ac:dyDescent="0.25">
      <c r="Q940" s="1"/>
      <c r="AC940" s="1"/>
      <c r="AE940" s="1"/>
    </row>
    <row r="943" spans="7:31" x14ac:dyDescent="0.25">
      <c r="K943" s="1"/>
      <c r="Q943" s="1"/>
      <c r="W943" s="1"/>
      <c r="AC943" s="1"/>
      <c r="AE943" s="1"/>
    </row>
    <row r="946" spans="7:31" x14ac:dyDescent="0.25">
      <c r="G946" s="1"/>
      <c r="I946" s="1"/>
      <c r="M946" s="1"/>
      <c r="O946" s="1"/>
      <c r="U946" s="1"/>
      <c r="Y946" s="1"/>
      <c r="AA946" s="1"/>
      <c r="AE946" s="1"/>
    </row>
    <row r="947" spans="7:31" x14ac:dyDescent="0.25">
      <c r="G947" s="1"/>
      <c r="I947" s="1"/>
      <c r="M947" s="1"/>
      <c r="O947" s="1"/>
      <c r="U947" s="1"/>
      <c r="AE947" s="1"/>
    </row>
    <row r="954" spans="7:31" x14ac:dyDescent="0.25">
      <c r="AE954" s="1"/>
    </row>
    <row r="963" spans="7:31" x14ac:dyDescent="0.25">
      <c r="G963" s="1"/>
      <c r="I963" s="1"/>
      <c r="K963" s="1"/>
      <c r="M963" s="1"/>
      <c r="O963" s="1"/>
      <c r="Q963" s="1"/>
      <c r="S963" s="1"/>
      <c r="U963" s="1"/>
      <c r="W963" s="1"/>
      <c r="Y963" s="1"/>
      <c r="AA963" s="1"/>
      <c r="AC963" s="1"/>
      <c r="AE963" s="1"/>
    </row>
    <row r="968" spans="7:31" x14ac:dyDescent="0.25">
      <c r="K968" s="1"/>
      <c r="O968" s="1"/>
      <c r="AE968" s="1"/>
    </row>
    <row r="972" spans="7:31" x14ac:dyDescent="0.25">
      <c r="G972" s="1"/>
      <c r="I972" s="1"/>
      <c r="K972" s="1"/>
      <c r="M972" s="1"/>
      <c r="O972" s="1"/>
      <c r="Q972" s="1"/>
      <c r="S972" s="1"/>
      <c r="U972" s="1"/>
      <c r="W972" s="1"/>
      <c r="Y972" s="1"/>
      <c r="AA972" s="1"/>
      <c r="AC972" s="1"/>
      <c r="AE972" s="1"/>
    </row>
    <row r="975" spans="7:31" x14ac:dyDescent="0.25">
      <c r="G975" s="1"/>
      <c r="I975" s="1"/>
      <c r="K975" s="1"/>
      <c r="M975" s="1"/>
      <c r="O975" s="1"/>
      <c r="Q975" s="1"/>
      <c r="S975" s="1"/>
      <c r="U975" s="1"/>
      <c r="W975" s="1"/>
      <c r="Y975" s="1"/>
      <c r="AA975" s="1"/>
      <c r="AC975" s="1"/>
      <c r="AE975" s="1"/>
    </row>
    <row r="978" spans="7:31" x14ac:dyDescent="0.25">
      <c r="G978" s="1"/>
      <c r="I978" s="1"/>
      <c r="K978" s="1"/>
      <c r="M978" s="1"/>
      <c r="O978" s="1"/>
      <c r="Q978" s="1"/>
      <c r="S978" s="1"/>
      <c r="U978" s="1"/>
      <c r="W978" s="1"/>
      <c r="Y978" s="1"/>
      <c r="AA978" s="1"/>
      <c r="AC978" s="1"/>
      <c r="AE978" s="1"/>
    </row>
    <row r="985" spans="7:31" x14ac:dyDescent="0.25">
      <c r="Q985" s="1"/>
      <c r="AE985" s="1"/>
    </row>
    <row r="988" spans="7:31" x14ac:dyDescent="0.25">
      <c r="G988" s="1"/>
      <c r="M988" s="1"/>
      <c r="S988" s="1"/>
      <c r="AE988" s="1"/>
    </row>
    <row r="991" spans="7:31" x14ac:dyDescent="0.25">
      <c r="G991" s="1"/>
      <c r="M991" s="1"/>
      <c r="Q991" s="1"/>
      <c r="S991" s="1"/>
      <c r="AE991" s="1"/>
    </row>
    <row r="996" spans="7:31" x14ac:dyDescent="0.25">
      <c r="M996" s="1"/>
      <c r="AE996" s="1"/>
    </row>
    <row r="1000" spans="7:31" x14ac:dyDescent="0.25">
      <c r="G1000" s="1"/>
      <c r="M1000" s="1"/>
      <c r="Q1000" s="1"/>
      <c r="S1000" s="1"/>
      <c r="AE1000" s="1"/>
    </row>
    <row r="1003" spans="7:31" x14ac:dyDescent="0.25">
      <c r="G1003" s="1"/>
      <c r="I1003" s="1"/>
      <c r="K1003" s="1"/>
      <c r="M1003" s="1"/>
      <c r="O1003" s="1"/>
      <c r="Q1003" s="1"/>
      <c r="S1003" s="1"/>
      <c r="U1003" s="1"/>
      <c r="W1003" s="1"/>
      <c r="Y1003" s="1"/>
      <c r="AA1003" s="1"/>
      <c r="AC1003" s="1"/>
      <c r="AE1003" s="1"/>
    </row>
    <row r="1010" spans="7:31" x14ac:dyDescent="0.25">
      <c r="G1010" s="1"/>
      <c r="I1010" s="1"/>
      <c r="K1010" s="1"/>
      <c r="M1010" s="1"/>
      <c r="O1010" s="1"/>
      <c r="Q1010" s="1"/>
      <c r="S1010" s="1"/>
      <c r="U1010" s="1"/>
      <c r="W1010" s="1"/>
      <c r="Y1010" s="1"/>
      <c r="AA1010" s="1"/>
      <c r="AC1010" s="1"/>
      <c r="AE1010" s="1"/>
    </row>
    <row r="1018" spans="7:31" x14ac:dyDescent="0.25">
      <c r="AC1018" s="1"/>
      <c r="AE1018" s="1"/>
    </row>
    <row r="1019" spans="7:31" x14ac:dyDescent="0.25">
      <c r="AC1019" s="1"/>
      <c r="AE1019" s="1"/>
    </row>
    <row r="1028" spans="11:31" x14ac:dyDescent="0.25">
      <c r="K1028" s="1"/>
      <c r="Q1028" s="1"/>
      <c r="W1028" s="1"/>
      <c r="AC1028" s="1"/>
      <c r="AE1028" s="1"/>
    </row>
    <row r="1029" spans="11:31" x14ac:dyDescent="0.25">
      <c r="K1029" s="1"/>
      <c r="Q1029" s="1"/>
      <c r="W1029" s="1"/>
      <c r="AE1029" s="1"/>
    </row>
    <row r="1032" spans="11:31" x14ac:dyDescent="0.25">
      <c r="K1032" s="1"/>
      <c r="Q1032" s="1"/>
      <c r="W1032" s="1"/>
      <c r="AC1032" s="1"/>
      <c r="AE1032" s="1"/>
    </row>
    <row r="1033" spans="11:31" x14ac:dyDescent="0.25">
      <c r="K1033" s="1"/>
      <c r="Q1033" s="1"/>
      <c r="W1033" s="1"/>
      <c r="AE1033" s="1"/>
    </row>
    <row r="1038" spans="11:31" x14ac:dyDescent="0.25">
      <c r="K1038" s="1"/>
      <c r="Q1038" s="1"/>
      <c r="W1038" s="1"/>
      <c r="AC1038" s="1"/>
      <c r="AE1038" s="1"/>
    </row>
    <row r="1039" spans="11:31" x14ac:dyDescent="0.25">
      <c r="K1039" s="1"/>
      <c r="Q1039" s="1"/>
      <c r="W1039" s="1"/>
      <c r="AE1039" s="1"/>
    </row>
    <row r="1042" spans="11:31" x14ac:dyDescent="0.25">
      <c r="K1042" s="1"/>
      <c r="Q1042" s="1"/>
      <c r="W1042" s="1"/>
      <c r="AC1042" s="1"/>
      <c r="AE1042" s="1"/>
    </row>
    <row r="1043" spans="11:31" x14ac:dyDescent="0.25">
      <c r="K1043" s="1"/>
      <c r="Q1043" s="1"/>
      <c r="W1043" s="1"/>
      <c r="AE1043" s="1"/>
    </row>
    <row r="1048" spans="11:31" x14ac:dyDescent="0.25">
      <c r="K1048" s="1"/>
      <c r="Q1048" s="1"/>
      <c r="W1048" s="1"/>
      <c r="AC1048" s="1"/>
      <c r="AE1048" s="1"/>
    </row>
    <row r="1049" spans="11:31" x14ac:dyDescent="0.25">
      <c r="K1049" s="1"/>
      <c r="Q1049" s="1"/>
      <c r="W1049" s="1"/>
      <c r="AE1049" s="1"/>
    </row>
    <row r="1052" spans="11:31" x14ac:dyDescent="0.25">
      <c r="K1052" s="1"/>
      <c r="Q1052" s="1"/>
      <c r="W1052" s="1"/>
      <c r="AC1052" s="1"/>
      <c r="AE1052" s="1"/>
    </row>
    <row r="1053" spans="11:31" x14ac:dyDescent="0.25">
      <c r="K1053" s="1"/>
      <c r="Q1053" s="1"/>
      <c r="W1053" s="1"/>
      <c r="AE1053" s="1"/>
    </row>
    <row r="1064" spans="9:31" x14ac:dyDescent="0.25">
      <c r="I1064" s="1"/>
      <c r="O1064" s="1"/>
      <c r="U1064" s="1"/>
      <c r="Y1064" s="1"/>
      <c r="AE1064" s="1"/>
    </row>
    <row r="1065" spans="9:31" x14ac:dyDescent="0.25">
      <c r="I1065" s="1"/>
      <c r="O1065" s="1"/>
      <c r="U1065" s="1"/>
      <c r="AE1065" s="1"/>
    </row>
    <row r="1068" spans="9:31" x14ac:dyDescent="0.25">
      <c r="I1068" s="1"/>
      <c r="O1068" s="1"/>
      <c r="U1068" s="1"/>
      <c r="Y1068" s="1"/>
      <c r="AE1068" s="1"/>
    </row>
    <row r="1069" spans="9:31" x14ac:dyDescent="0.25">
      <c r="I1069" s="1"/>
      <c r="O1069" s="1"/>
      <c r="U1069" s="1"/>
      <c r="AE1069" s="1"/>
    </row>
    <row r="1076" spans="7:31" x14ac:dyDescent="0.25">
      <c r="G1076" s="1"/>
      <c r="I1076" s="1"/>
      <c r="K1076" s="1"/>
      <c r="M1076" s="1"/>
      <c r="O1076" s="1"/>
      <c r="Q1076" s="1"/>
      <c r="S1076" s="1"/>
      <c r="U1076" s="1"/>
      <c r="W1076" s="1"/>
      <c r="Y1076" s="1"/>
      <c r="AA1076" s="1"/>
      <c r="AC1076" s="1"/>
      <c r="AE1076" s="1"/>
    </row>
    <row r="1079" spans="7:31" x14ac:dyDescent="0.25">
      <c r="G1079" s="1"/>
      <c r="I1079" s="1"/>
      <c r="K1079" s="1"/>
      <c r="M1079" s="1"/>
      <c r="O1079" s="1"/>
      <c r="Q1079" s="1"/>
      <c r="S1079" s="1"/>
      <c r="U1079" s="1"/>
      <c r="W1079" s="1"/>
      <c r="Y1079" s="1"/>
      <c r="AA1079" s="1"/>
      <c r="AC1079" s="1"/>
      <c r="AE1079" s="1"/>
    </row>
    <row r="1089" spans="7:31" x14ac:dyDescent="0.25">
      <c r="G1089" s="1"/>
      <c r="I1089" s="1"/>
      <c r="K1089" s="1"/>
      <c r="M1089" s="1"/>
      <c r="O1089" s="1"/>
      <c r="AE1089" s="1"/>
    </row>
    <row r="1099" spans="7:31" x14ac:dyDescent="0.25">
      <c r="M1099" s="1"/>
      <c r="AE1099" s="1"/>
    </row>
    <row r="1101" spans="7:31" x14ac:dyDescent="0.25">
      <c r="M1101" s="1"/>
      <c r="AE1101" s="1"/>
    </row>
    <row r="1104" spans="7:31" x14ac:dyDescent="0.25">
      <c r="G1104" s="1"/>
      <c r="I1104" s="1"/>
      <c r="K1104" s="1"/>
      <c r="M1104" s="1"/>
      <c r="O1104" s="1"/>
      <c r="AE1104" s="1"/>
    </row>
    <row r="1107" spans="7:31" x14ac:dyDescent="0.25">
      <c r="G1107" s="1"/>
      <c r="I1107" s="1"/>
      <c r="K1107" s="1"/>
      <c r="M1107" s="1"/>
      <c r="O1107" s="1"/>
      <c r="AE1107" s="1"/>
    </row>
    <row r="1110" spans="7:31" x14ac:dyDescent="0.25">
      <c r="G1110" s="1"/>
      <c r="I1110" s="1"/>
      <c r="K1110" s="1"/>
      <c r="M1110" s="1"/>
      <c r="O1110" s="1"/>
      <c r="Q1110" s="1"/>
      <c r="S1110" s="1"/>
      <c r="U1110" s="1"/>
      <c r="W1110" s="1"/>
      <c r="Y1110" s="1"/>
      <c r="AA1110" s="1"/>
      <c r="AC1110" s="1"/>
      <c r="AE1110" s="1"/>
    </row>
    <row r="1117" spans="7:31" x14ac:dyDescent="0.25">
      <c r="G1117" s="1"/>
      <c r="I1117" s="1"/>
      <c r="K1117" s="1"/>
      <c r="M1117" s="1"/>
      <c r="O1117" s="1"/>
      <c r="Q1117" s="1"/>
      <c r="S1117" s="1"/>
      <c r="U1117" s="1"/>
      <c r="W1117" s="1"/>
      <c r="Y1117" s="1"/>
      <c r="AA1117" s="1"/>
      <c r="AC1117" s="1"/>
      <c r="AE1117" s="1"/>
    </row>
    <row r="1119" spans="7:31" x14ac:dyDescent="0.25">
      <c r="G1119" s="1"/>
      <c r="I1119" s="1"/>
      <c r="K1119" s="1"/>
      <c r="M1119" s="1"/>
      <c r="O1119" s="1"/>
      <c r="Q1119" s="1"/>
      <c r="S1119" s="1"/>
      <c r="U1119" s="1"/>
      <c r="W1119" s="1"/>
      <c r="Y1119" s="1"/>
      <c r="AA1119" s="1"/>
      <c r="AC1119" s="1"/>
      <c r="AE1119" s="1"/>
    </row>
    <row r="1121" spans="7:31" x14ac:dyDescent="0.25">
      <c r="G1121" s="1"/>
      <c r="I1121" s="1"/>
      <c r="K1121" s="1"/>
      <c r="M1121" s="1"/>
      <c r="O1121" s="1"/>
      <c r="Q1121" s="1"/>
      <c r="S1121" s="1"/>
      <c r="U1121" s="1"/>
      <c r="W1121" s="1"/>
      <c r="Y1121" s="1"/>
      <c r="AA1121" s="1"/>
      <c r="AC1121" s="1"/>
      <c r="AE1121" s="1"/>
    </row>
    <row r="1128" spans="7:31" x14ac:dyDescent="0.25">
      <c r="G1128" s="1"/>
      <c r="I1128" s="1"/>
      <c r="K1128" s="1"/>
      <c r="M1128" s="1"/>
      <c r="O1128" s="1"/>
      <c r="Q1128" s="1"/>
      <c r="S1128" s="1"/>
      <c r="U1128" s="1"/>
      <c r="W1128" s="1"/>
      <c r="Y1128" s="1"/>
      <c r="AA1128" s="1"/>
      <c r="AC1128" s="1"/>
      <c r="AE1128" s="1"/>
    </row>
    <row r="1136" spans="7:31" x14ac:dyDescent="0.25">
      <c r="G1136" s="1"/>
      <c r="I1136" s="1"/>
      <c r="K1136" s="1"/>
      <c r="M1136" s="1"/>
      <c r="O1136" s="1"/>
      <c r="AE1136" s="1"/>
    </row>
    <row r="1146" spans="7:31" x14ac:dyDescent="0.25">
      <c r="M1146" s="1"/>
      <c r="AE1146" s="1"/>
    </row>
    <row r="1148" spans="7:31" x14ac:dyDescent="0.25">
      <c r="M1148" s="1"/>
      <c r="AE1148" s="1"/>
    </row>
    <row r="1151" spans="7:31" x14ac:dyDescent="0.25">
      <c r="G1151" s="1"/>
      <c r="I1151" s="1"/>
      <c r="K1151" s="1"/>
      <c r="M1151" s="1"/>
      <c r="O1151" s="1"/>
      <c r="AE1151" s="1"/>
    </row>
    <row r="1156" spans="7:31" x14ac:dyDescent="0.25">
      <c r="G1156" s="1"/>
      <c r="I1156" s="1"/>
      <c r="K1156" s="1"/>
      <c r="M1156" s="1"/>
      <c r="O1156" s="1"/>
      <c r="Q1156" s="1"/>
      <c r="S1156" s="1"/>
      <c r="U1156" s="1"/>
      <c r="W1156" s="1"/>
      <c r="Y1156" s="1"/>
      <c r="AA1156" s="1"/>
      <c r="AC1156" s="1"/>
      <c r="AE1156" s="1"/>
    </row>
    <row r="1162" spans="7:31" x14ac:dyDescent="0.25">
      <c r="G1162" s="1"/>
      <c r="I1162" s="1"/>
      <c r="K1162" s="1"/>
      <c r="M1162" s="1"/>
      <c r="O1162" s="1"/>
      <c r="Q1162" s="1"/>
      <c r="S1162" s="1"/>
      <c r="U1162" s="1"/>
      <c r="W1162" s="1"/>
      <c r="AE1162" s="1"/>
    </row>
    <row r="1165" spans="7:31" x14ac:dyDescent="0.25">
      <c r="I1165" s="1"/>
      <c r="AE1165" s="1"/>
    </row>
    <row r="1168" spans="7:31" x14ac:dyDescent="0.25">
      <c r="Y1168" s="1"/>
      <c r="AA1168" s="1"/>
      <c r="AC1168" s="1"/>
      <c r="AE1168" s="1"/>
    </row>
    <row r="1171" spans="11:31" x14ac:dyDescent="0.25">
      <c r="U1171" s="1"/>
      <c r="AE1171" s="1"/>
    </row>
    <row r="1174" spans="11:31" x14ac:dyDescent="0.25">
      <c r="K1174" s="1"/>
      <c r="AE1174" s="1"/>
    </row>
    <row r="1180" spans="11:31" x14ac:dyDescent="0.25">
      <c r="K1180" s="1"/>
      <c r="M1180" s="1"/>
      <c r="S1180" s="1"/>
      <c r="W1180" s="1"/>
      <c r="AE1180" s="1"/>
    </row>
    <row r="1189" spans="7:31" x14ac:dyDescent="0.25">
      <c r="G1189" s="1"/>
      <c r="I1189" s="1"/>
      <c r="K1189" s="1"/>
      <c r="M1189" s="1"/>
      <c r="O1189" s="1"/>
      <c r="Q1189" s="1"/>
      <c r="S1189" s="1"/>
      <c r="U1189" s="1"/>
      <c r="W1189" s="1"/>
      <c r="Y1189" s="1"/>
      <c r="AA1189" s="1"/>
      <c r="AC1189" s="1"/>
      <c r="AE1189" s="1"/>
    </row>
    <row r="1192" spans="7:31" x14ac:dyDescent="0.25">
      <c r="AE1192" s="1"/>
    </row>
    <row r="1195" spans="7:31" x14ac:dyDescent="0.25">
      <c r="G1195" s="1"/>
      <c r="I1195" s="1"/>
      <c r="K1195" s="1"/>
      <c r="M1195" s="1"/>
      <c r="O1195" s="1"/>
      <c r="Q1195" s="1"/>
      <c r="S1195" s="1"/>
      <c r="U1195" s="1"/>
      <c r="W1195" s="1"/>
      <c r="Y1195" s="1"/>
      <c r="AA1195" s="1"/>
      <c r="AC1195" s="1"/>
      <c r="AE1195" s="1"/>
    </row>
    <row r="1198" spans="7:31" x14ac:dyDescent="0.25">
      <c r="G1198" s="1"/>
      <c r="I1198" s="1"/>
      <c r="K1198" s="1"/>
      <c r="M1198" s="1"/>
      <c r="O1198" s="1"/>
      <c r="Q1198" s="1"/>
      <c r="S1198" s="1"/>
      <c r="U1198" s="1"/>
      <c r="W1198" s="1"/>
      <c r="Y1198" s="1"/>
      <c r="AA1198" s="1"/>
      <c r="AC1198" s="1"/>
      <c r="AE1198" s="1"/>
    </row>
    <row r="1200" spans="7:31" x14ac:dyDescent="0.25">
      <c r="G1200" s="1"/>
      <c r="I1200" s="1"/>
      <c r="K1200" s="1"/>
      <c r="M1200" s="1"/>
      <c r="O1200" s="1"/>
      <c r="Q1200" s="1"/>
      <c r="S1200" s="1"/>
      <c r="U1200" s="1"/>
      <c r="W1200" s="1"/>
      <c r="Y1200" s="1"/>
      <c r="AA1200" s="1"/>
      <c r="AC1200" s="1"/>
      <c r="AE1200" s="1"/>
    </row>
    <row r="1208" spans="7:31" x14ac:dyDescent="0.25">
      <c r="G1208" s="1"/>
      <c r="M1208" s="1"/>
      <c r="Q1208" s="1"/>
      <c r="AE1208" s="1"/>
    </row>
    <row r="1214" spans="7:31" x14ac:dyDescent="0.25">
      <c r="G1214" s="1"/>
      <c r="AE1214" s="1"/>
    </row>
    <row r="1217" spans="7:31" x14ac:dyDescent="0.25">
      <c r="G1217" s="1"/>
      <c r="M1217" s="1"/>
      <c r="Q1217" s="1"/>
      <c r="AE1217" s="1"/>
    </row>
    <row r="1222" spans="7:31" x14ac:dyDescent="0.25">
      <c r="AC1222" s="1"/>
      <c r="AE1222" s="1"/>
    </row>
    <row r="1228" spans="7:31" x14ac:dyDescent="0.25">
      <c r="Q1228" s="1"/>
      <c r="AE1228" s="1"/>
    </row>
    <row r="1231" spans="7:31" x14ac:dyDescent="0.25">
      <c r="Q1231" s="1"/>
      <c r="AE1231" s="1"/>
    </row>
    <row r="1234" spans="7:31" x14ac:dyDescent="0.25">
      <c r="Q1234" s="1"/>
      <c r="AE1234" s="1"/>
    </row>
    <row r="1237" spans="7:31" x14ac:dyDescent="0.25">
      <c r="G1237" s="1"/>
      <c r="I1237" s="1"/>
      <c r="K1237" s="1"/>
      <c r="M1237" s="1"/>
      <c r="O1237" s="1"/>
      <c r="Q1237" s="1"/>
      <c r="S1237" s="1"/>
      <c r="U1237" s="1"/>
      <c r="W1237" s="1"/>
      <c r="Y1237" s="1"/>
      <c r="AA1237" s="1"/>
      <c r="AC1237" s="1"/>
      <c r="AE1237" s="1"/>
    </row>
    <row r="1240" spans="7:31" x14ac:dyDescent="0.25">
      <c r="G1240" s="1"/>
      <c r="I1240" s="1"/>
      <c r="K1240" s="1"/>
      <c r="M1240" s="1"/>
      <c r="O1240" s="1"/>
      <c r="Q1240" s="1"/>
      <c r="S1240" s="1"/>
      <c r="U1240" s="1"/>
      <c r="W1240" s="1"/>
      <c r="Y1240" s="1"/>
      <c r="AA1240" s="1"/>
      <c r="AC1240" s="1"/>
      <c r="AE1240" s="1"/>
    </row>
    <row r="1247" spans="7:31" x14ac:dyDescent="0.25">
      <c r="K1247" s="1"/>
      <c r="Q1247" s="1"/>
      <c r="W1247" s="1"/>
      <c r="Y1247" s="1"/>
      <c r="AC1247" s="1"/>
      <c r="AE1247" s="1"/>
    </row>
    <row r="1249" spans="11:31" x14ac:dyDescent="0.25">
      <c r="K1249" s="1"/>
      <c r="Q1249" s="1"/>
      <c r="W1249" s="1"/>
      <c r="Y1249" s="1"/>
      <c r="AC1249" s="1"/>
      <c r="AE1249" s="1"/>
    </row>
    <row r="1252" spans="11:31" x14ac:dyDescent="0.25">
      <c r="Q1252" s="1"/>
      <c r="W1252" s="1"/>
      <c r="Y1252" s="1"/>
      <c r="AC1252" s="1"/>
      <c r="AE1252" s="1"/>
    </row>
    <row r="1254" spans="11:31" x14ac:dyDescent="0.25">
      <c r="Q1254" s="1"/>
      <c r="W1254" s="1"/>
      <c r="Y1254" s="1"/>
      <c r="AC1254" s="1"/>
      <c r="AE1254" s="1"/>
    </row>
    <row r="1257" spans="11:31" x14ac:dyDescent="0.25">
      <c r="K1257" s="1"/>
      <c r="Q1257" s="1"/>
      <c r="W1257" s="1"/>
      <c r="Y1257" s="1"/>
      <c r="AC1257" s="1"/>
      <c r="AE1257" s="1"/>
    </row>
    <row r="1259" spans="11:31" x14ac:dyDescent="0.25">
      <c r="K1259" s="1"/>
      <c r="Q1259" s="1"/>
      <c r="W1259" s="1"/>
      <c r="Y1259" s="1"/>
      <c r="AC1259" s="1"/>
      <c r="AE1259" s="1"/>
    </row>
    <row r="1262" spans="11:31" x14ac:dyDescent="0.25">
      <c r="K1262" s="1"/>
      <c r="Q1262" s="1"/>
      <c r="W1262" s="1"/>
      <c r="Y1262" s="1"/>
      <c r="AC1262" s="1"/>
      <c r="AE1262" s="1"/>
    </row>
    <row r="1264" spans="11:31" x14ac:dyDescent="0.25">
      <c r="K1264" s="1"/>
      <c r="Q1264" s="1"/>
      <c r="W1264" s="1"/>
      <c r="Y1264" s="1"/>
      <c r="AC1264" s="1"/>
      <c r="AE1264" s="1"/>
    </row>
    <row r="1267" spans="11:31" x14ac:dyDescent="0.25">
      <c r="K1267" s="1"/>
      <c r="Q1267" s="1"/>
      <c r="W1267" s="1"/>
      <c r="Y1267" s="1"/>
      <c r="AC1267" s="1"/>
      <c r="AE1267" s="1"/>
    </row>
    <row r="1269" spans="11:31" x14ac:dyDescent="0.25">
      <c r="K1269" s="1"/>
      <c r="Q1269" s="1"/>
      <c r="W1269" s="1"/>
      <c r="Y1269" s="1"/>
      <c r="AC1269" s="1"/>
      <c r="AE1269" s="1"/>
    </row>
    <row r="1272" spans="11:31" x14ac:dyDescent="0.25">
      <c r="K1272" s="1"/>
      <c r="Q1272" s="1"/>
      <c r="W1272" s="1"/>
      <c r="Y1272" s="1"/>
      <c r="AC1272" s="1"/>
      <c r="AE1272" s="1"/>
    </row>
    <row r="1274" spans="11:31" x14ac:dyDescent="0.25">
      <c r="K1274" s="1"/>
      <c r="Q1274" s="1"/>
      <c r="W1274" s="1"/>
      <c r="Y1274" s="1"/>
      <c r="AC1274" s="1"/>
      <c r="AE1274" s="1"/>
    </row>
    <row r="1277" spans="11:31" x14ac:dyDescent="0.25">
      <c r="K1277" s="1"/>
      <c r="Q1277" s="1"/>
      <c r="W1277" s="1"/>
      <c r="Y1277" s="1"/>
      <c r="AC1277" s="1"/>
      <c r="AE1277" s="1"/>
    </row>
    <row r="1279" spans="11:31" x14ac:dyDescent="0.25">
      <c r="K1279" s="1"/>
      <c r="Q1279" s="1"/>
      <c r="W1279" s="1"/>
      <c r="Y1279" s="1"/>
      <c r="AC1279" s="1"/>
      <c r="AE1279" s="1"/>
    </row>
    <row r="1282" spans="11:31" x14ac:dyDescent="0.25">
      <c r="K1282" s="1"/>
      <c r="Q1282" s="1"/>
      <c r="Y1282" s="1"/>
      <c r="AC1282" s="1"/>
      <c r="AE1282" s="1"/>
    </row>
    <row r="1284" spans="11:31" x14ac:dyDescent="0.25">
      <c r="K1284" s="1"/>
      <c r="Q1284" s="1"/>
      <c r="Y1284" s="1"/>
      <c r="AC1284" s="1"/>
      <c r="AE1284" s="1"/>
    </row>
    <row r="1287" spans="11:31" x14ac:dyDescent="0.25">
      <c r="K1287" s="1"/>
      <c r="Q1287" s="1"/>
      <c r="W1287" s="1"/>
      <c r="Y1287" s="1"/>
      <c r="AC1287" s="1"/>
      <c r="AE1287" s="1"/>
    </row>
    <row r="1290" spans="11:31" x14ac:dyDescent="0.25">
      <c r="K1290" s="1"/>
      <c r="Q1290" s="1"/>
      <c r="W1290" s="1"/>
      <c r="Y1290" s="1"/>
      <c r="AC1290" s="1"/>
      <c r="AE1290" s="1"/>
    </row>
    <row r="1297" spans="11:31" x14ac:dyDescent="0.25">
      <c r="AC1297" s="1"/>
      <c r="AE1297" s="1"/>
    </row>
    <row r="1298" spans="11:31" x14ac:dyDescent="0.25">
      <c r="AC1298" s="1"/>
      <c r="AE1298" s="1"/>
    </row>
    <row r="1302" spans="11:31" x14ac:dyDescent="0.25">
      <c r="K1302" s="1"/>
      <c r="AE1302" s="1"/>
    </row>
    <row r="1307" spans="11:31" x14ac:dyDescent="0.25">
      <c r="K1307" s="1"/>
      <c r="Q1307" s="1"/>
      <c r="W1307" s="1"/>
      <c r="AE1307" s="1"/>
    </row>
    <row r="1308" spans="11:31" x14ac:dyDescent="0.25">
      <c r="K1308" s="1"/>
      <c r="Q1308" s="1"/>
      <c r="W1308" s="1"/>
      <c r="AE1308" s="1"/>
    </row>
    <row r="1312" spans="11:31" x14ac:dyDescent="0.25">
      <c r="K1312" s="1"/>
      <c r="Q1312" s="1"/>
      <c r="W1312" s="1"/>
    </row>
    <row r="1313" spans="11:31" x14ac:dyDescent="0.25">
      <c r="K1313" s="1"/>
      <c r="Q1313" s="1"/>
    </row>
    <row r="1317" spans="11:31" x14ac:dyDescent="0.25">
      <c r="K1317" s="1"/>
      <c r="Y1317" s="1"/>
      <c r="AC1317" s="1"/>
      <c r="AE1317" s="1"/>
    </row>
    <row r="1318" spans="11:31" x14ac:dyDescent="0.25">
      <c r="K1318" s="1"/>
      <c r="Y1318" s="1"/>
      <c r="AC1318" s="1"/>
      <c r="AE1318" s="1"/>
    </row>
    <row r="1322" spans="11:31" x14ac:dyDescent="0.25">
      <c r="K1322" s="1"/>
      <c r="Q1322" s="1"/>
      <c r="W1322" s="1"/>
      <c r="Y1322" s="1"/>
      <c r="AC1322" s="1"/>
      <c r="AE1322" s="1"/>
    </row>
    <row r="1323" spans="11:31" x14ac:dyDescent="0.25">
      <c r="K1323" s="1"/>
      <c r="Q1323" s="1"/>
      <c r="W1323" s="1"/>
      <c r="Y1323" s="1"/>
      <c r="AC1323" s="1"/>
      <c r="AE1323" s="1"/>
    </row>
    <row r="1327" spans="11:31" x14ac:dyDescent="0.25">
      <c r="K1327" s="1"/>
      <c r="Q1327" s="1"/>
      <c r="W1327" s="1"/>
      <c r="Y1327" s="1"/>
      <c r="AC1327" s="1"/>
      <c r="AE1327" s="1"/>
    </row>
    <row r="1328" spans="11:31" x14ac:dyDescent="0.25">
      <c r="K1328" s="1"/>
      <c r="Q1328" s="1"/>
      <c r="W1328" s="1"/>
      <c r="Y1328" s="1"/>
      <c r="AC1328" s="1"/>
      <c r="AE1328" s="1"/>
    </row>
    <row r="1332" spans="11:31" x14ac:dyDescent="0.25">
      <c r="Q1332" s="1"/>
      <c r="AE1332" s="1"/>
    </row>
    <row r="1333" spans="11:31" x14ac:dyDescent="0.25">
      <c r="Q1333" s="1"/>
      <c r="AE1333" s="1"/>
    </row>
    <row r="1337" spans="11:31" x14ac:dyDescent="0.25">
      <c r="AC1337" s="1"/>
      <c r="AE1337" s="1"/>
    </row>
    <row r="1342" spans="11:31" x14ac:dyDescent="0.25">
      <c r="K1342" s="1"/>
      <c r="Q1342" s="1"/>
      <c r="W1342" s="1"/>
      <c r="Y1342" s="1"/>
      <c r="AC1342" s="1"/>
      <c r="AE1342" s="1"/>
    </row>
    <row r="1345" spans="7:31" x14ac:dyDescent="0.25">
      <c r="K1345" s="1"/>
      <c r="Q1345" s="1"/>
      <c r="W1345" s="1"/>
      <c r="Y1345" s="1"/>
      <c r="AC1345" s="1"/>
      <c r="AE1345" s="1"/>
    </row>
    <row r="1348" spans="7:31" x14ac:dyDescent="0.25">
      <c r="G1348" s="1"/>
      <c r="I1348" s="1"/>
      <c r="K1348" s="1"/>
      <c r="M1348" s="1"/>
      <c r="O1348" s="1"/>
      <c r="Q1348" s="1"/>
      <c r="S1348" s="1"/>
      <c r="U1348" s="1"/>
      <c r="W1348" s="1"/>
      <c r="Y1348" s="1"/>
      <c r="AA1348" s="1"/>
      <c r="AC1348" s="1"/>
      <c r="AE1348" s="1"/>
    </row>
    <row r="1353" spans="7:31" x14ac:dyDescent="0.25">
      <c r="I1353" s="1"/>
      <c r="AE1353" s="1"/>
    </row>
    <row r="1356" spans="7:31" x14ac:dyDescent="0.25">
      <c r="Q1356" s="1"/>
      <c r="Y1356" s="1"/>
      <c r="AA1356" s="1"/>
      <c r="AC1356" s="1"/>
      <c r="AE1356" s="1"/>
    </row>
    <row r="1359" spans="7:31" x14ac:dyDescent="0.25">
      <c r="K1359" s="1"/>
      <c r="AE1359" s="1"/>
    </row>
    <row r="1362" spans="9:31" x14ac:dyDescent="0.25">
      <c r="O1362" s="1"/>
      <c r="AE1362" s="1"/>
    </row>
    <row r="1365" spans="9:31" x14ac:dyDescent="0.25">
      <c r="O1365" s="1"/>
      <c r="AE1365" s="1"/>
    </row>
    <row r="1368" spans="9:31" x14ac:dyDescent="0.25">
      <c r="I1368" s="1"/>
      <c r="K1368" s="1"/>
      <c r="O1368" s="1"/>
      <c r="Q1368" s="1"/>
      <c r="Y1368" s="1"/>
      <c r="AA1368" s="1"/>
      <c r="AC1368" s="1"/>
      <c r="AE1368" s="1"/>
    </row>
    <row r="1373" spans="9:31" x14ac:dyDescent="0.25">
      <c r="I1373" s="1"/>
      <c r="AE1373" s="1"/>
    </row>
    <row r="1379" spans="7:31" x14ac:dyDescent="0.25">
      <c r="K1379" s="1"/>
      <c r="W1379" s="1"/>
      <c r="AE1379" s="1"/>
    </row>
    <row r="1382" spans="7:31" x14ac:dyDescent="0.25">
      <c r="I1382" s="1"/>
      <c r="K1382" s="1"/>
      <c r="W1382" s="1"/>
      <c r="AE1382" s="1"/>
    </row>
    <row r="1385" spans="7:31" x14ac:dyDescent="0.25">
      <c r="I1385" s="1"/>
      <c r="K1385" s="1"/>
      <c r="O1385" s="1"/>
      <c r="Q1385" s="1"/>
      <c r="W1385" s="1"/>
      <c r="Y1385" s="1"/>
      <c r="AA1385" s="1"/>
      <c r="AC1385" s="1"/>
      <c r="AE1385" s="1"/>
    </row>
    <row r="1388" spans="7:31" x14ac:dyDescent="0.25">
      <c r="G1388" s="1"/>
      <c r="I1388" s="1"/>
      <c r="K1388" s="1"/>
      <c r="M1388" s="1"/>
      <c r="O1388" s="1"/>
      <c r="Q1388" s="1"/>
      <c r="S1388" s="1"/>
      <c r="U1388" s="1"/>
      <c r="W1388" s="1"/>
      <c r="Y1388" s="1"/>
      <c r="AA1388" s="1"/>
      <c r="AC1388" s="1"/>
      <c r="AE1388" s="1"/>
    </row>
    <row r="1395" spans="7:31" x14ac:dyDescent="0.25">
      <c r="G1395" s="1"/>
      <c r="AE1395" s="1"/>
    </row>
    <row r="1398" spans="7:31" x14ac:dyDescent="0.25">
      <c r="G1398" s="1"/>
      <c r="I1398" s="1"/>
      <c r="K1398" s="1"/>
      <c r="M1398" s="1"/>
      <c r="O1398" s="1"/>
      <c r="Q1398" s="1"/>
      <c r="S1398" s="1"/>
      <c r="U1398" s="1"/>
      <c r="W1398" s="1"/>
      <c r="AE1398" s="1"/>
    </row>
    <row r="1401" spans="7:31" x14ac:dyDescent="0.25">
      <c r="M1401" s="1"/>
      <c r="O1401" s="1"/>
      <c r="W1401" s="1"/>
      <c r="AE1401" s="1"/>
    </row>
    <row r="1410" spans="7:31" x14ac:dyDescent="0.25">
      <c r="M1410" s="1"/>
      <c r="AE1410" s="1"/>
    </row>
    <row r="1413" spans="7:31" x14ac:dyDescent="0.25">
      <c r="K1413" s="1"/>
      <c r="M1413" s="1"/>
      <c r="Q1413" s="1"/>
      <c r="S1413" s="1"/>
      <c r="W1413" s="1"/>
    </row>
    <row r="1416" spans="7:31" x14ac:dyDescent="0.25">
      <c r="G1416" s="1"/>
      <c r="I1416" s="1"/>
      <c r="K1416" s="1"/>
      <c r="M1416" s="1"/>
      <c r="O1416" s="1"/>
      <c r="Q1416" s="1"/>
      <c r="S1416" s="1"/>
      <c r="U1416" s="1"/>
      <c r="W1416" s="1"/>
      <c r="AE1416" s="1"/>
    </row>
    <row r="1421" spans="7:31" x14ac:dyDescent="0.25">
      <c r="AC1421" s="1"/>
      <c r="AE1421" s="1"/>
    </row>
    <row r="1424" spans="7:31" x14ac:dyDescent="0.25">
      <c r="AC1424" s="1"/>
      <c r="AE1424" s="1"/>
    </row>
    <row r="1427" spans="7:31" x14ac:dyDescent="0.25">
      <c r="G1427" s="1"/>
      <c r="I1427" s="1"/>
      <c r="K1427" s="1"/>
      <c r="M1427" s="1"/>
      <c r="O1427" s="1"/>
      <c r="Q1427" s="1"/>
      <c r="S1427" s="1"/>
      <c r="U1427" s="1"/>
      <c r="W1427" s="1"/>
      <c r="AC1427" s="1"/>
      <c r="AE1427" s="1"/>
    </row>
    <row r="1432" spans="7:31" x14ac:dyDescent="0.25">
      <c r="AC1432" s="1"/>
      <c r="AE1432" s="1"/>
    </row>
    <row r="1438" spans="7:31" x14ac:dyDescent="0.25">
      <c r="K1438" s="1"/>
      <c r="Q1438" s="1"/>
      <c r="W1438" s="1"/>
      <c r="AC1438" s="1"/>
      <c r="AE1438" s="1"/>
    </row>
    <row r="1441" spans="11:31" x14ac:dyDescent="0.25">
      <c r="K1441" s="1"/>
      <c r="Q1441" s="1"/>
      <c r="W1441" s="1"/>
      <c r="AC1441" s="1"/>
      <c r="AE1441" s="1"/>
    </row>
    <row r="1442" spans="11:31" x14ac:dyDescent="0.25">
      <c r="K1442" s="1"/>
      <c r="Q1442" s="1"/>
      <c r="W1442" s="1"/>
      <c r="AE1442" s="1"/>
    </row>
    <row r="1446" spans="11:31" x14ac:dyDescent="0.25">
      <c r="K1446" s="1"/>
      <c r="Q1446" s="1"/>
      <c r="W1446" s="1"/>
      <c r="AC1446" s="1"/>
      <c r="AE1446" s="1"/>
    </row>
    <row r="1447" spans="11:31" x14ac:dyDescent="0.25">
      <c r="K1447" s="1"/>
      <c r="Q1447" s="1"/>
      <c r="W1447" s="1"/>
      <c r="AE1447" s="1"/>
    </row>
    <row r="1451" spans="11:31" x14ac:dyDescent="0.25">
      <c r="K1451" s="1"/>
      <c r="Q1451" s="1"/>
      <c r="W1451" s="1"/>
      <c r="AC1451" s="1"/>
      <c r="AE1451" s="1"/>
    </row>
    <row r="1452" spans="11:31" x14ac:dyDescent="0.25">
      <c r="K1452" s="1"/>
      <c r="Q1452" s="1"/>
      <c r="W1452" s="1"/>
      <c r="AE1452" s="1"/>
    </row>
    <row r="1459" spans="9:31" x14ac:dyDescent="0.25">
      <c r="K1459" s="1"/>
      <c r="Q1459" s="1"/>
      <c r="W1459" s="1"/>
      <c r="AC1459" s="1"/>
      <c r="AE1459" s="1"/>
    </row>
    <row r="1464" spans="9:31" x14ac:dyDescent="0.25">
      <c r="M1464" s="1"/>
      <c r="S1464" s="1"/>
      <c r="Y1464" s="1"/>
      <c r="AE1464" s="1"/>
    </row>
    <row r="1467" spans="9:31" x14ac:dyDescent="0.25">
      <c r="I1467" s="1"/>
      <c r="O1467" s="1"/>
      <c r="U1467" s="1"/>
      <c r="Y1467" s="1"/>
      <c r="AE1467" s="1"/>
    </row>
    <row r="1468" spans="9:31" x14ac:dyDescent="0.25">
      <c r="I1468" s="1"/>
      <c r="O1468" s="1"/>
      <c r="U1468" s="1"/>
      <c r="AE1468" s="1"/>
    </row>
    <row r="1472" spans="9:31" x14ac:dyDescent="0.25">
      <c r="I1472" s="1"/>
      <c r="M1472" s="1"/>
      <c r="O1472" s="1"/>
      <c r="S1472" s="1"/>
      <c r="U1472" s="1"/>
      <c r="Y1472" s="1"/>
      <c r="AE1472" s="1"/>
    </row>
    <row r="1477" spans="15:31" x14ac:dyDescent="0.25">
      <c r="Q1477" s="1"/>
      <c r="AC1477" s="1"/>
      <c r="AE1477" s="1"/>
    </row>
    <row r="1483" spans="15:31" x14ac:dyDescent="0.25">
      <c r="O1483" s="1"/>
      <c r="U1483" s="1"/>
      <c r="AE1483" s="1"/>
    </row>
    <row r="1491" spans="7:31" x14ac:dyDescent="0.25">
      <c r="I1491" s="1"/>
      <c r="K1491" s="1"/>
      <c r="M1491" s="1"/>
      <c r="O1491" s="1"/>
      <c r="Q1491" s="1"/>
      <c r="S1491" s="1"/>
      <c r="U1491" s="1"/>
      <c r="W1491" s="1"/>
      <c r="Y1491" s="1"/>
      <c r="AA1491" s="1"/>
      <c r="AC1491" s="1"/>
      <c r="AE1491" s="1"/>
    </row>
    <row r="1494" spans="7:31" x14ac:dyDescent="0.25">
      <c r="G1494" s="1"/>
      <c r="AC1494" s="1"/>
      <c r="AE1494" s="1"/>
    </row>
    <row r="1497" spans="7:31" x14ac:dyDescent="0.25">
      <c r="G1497" s="1"/>
      <c r="I1497" s="1"/>
      <c r="K1497" s="1"/>
      <c r="Y1497" s="1"/>
      <c r="AC1497" s="1"/>
      <c r="AE1497" s="1"/>
    </row>
    <row r="1500" spans="7:31" x14ac:dyDescent="0.25">
      <c r="K1500" s="1"/>
      <c r="M1500" s="1"/>
    </row>
    <row r="1503" spans="7:31" x14ac:dyDescent="0.25">
      <c r="Q1503" s="1"/>
      <c r="S1503" s="1"/>
      <c r="U1503" s="1"/>
    </row>
    <row r="1506" spans="7:31" x14ac:dyDescent="0.25">
      <c r="W1506" s="1"/>
      <c r="Y1506" s="1"/>
    </row>
    <row r="1509" spans="7:31" x14ac:dyDescent="0.25">
      <c r="G1509" s="1"/>
      <c r="I1509" s="1"/>
      <c r="K1509" s="1"/>
      <c r="M1509" s="1"/>
      <c r="S1509" s="1"/>
      <c r="U1509" s="1"/>
      <c r="W1509" s="1"/>
    </row>
    <row r="1512" spans="7:31" x14ac:dyDescent="0.25">
      <c r="G1512" s="1"/>
      <c r="I1512" s="1"/>
      <c r="K1512" s="1"/>
      <c r="M1512" s="1"/>
      <c r="O1512" s="1"/>
      <c r="Q1512" s="1"/>
      <c r="S1512" s="1"/>
      <c r="U1512" s="1"/>
      <c r="W1512" s="1"/>
      <c r="AE1512" s="1"/>
    </row>
    <row r="1515" spans="7:31" x14ac:dyDescent="0.25">
      <c r="G1515" s="1"/>
      <c r="I1515" s="1"/>
      <c r="K1515" s="1"/>
      <c r="M1515" s="1"/>
      <c r="O1515" s="1"/>
      <c r="Q1515" s="1"/>
      <c r="S1515" s="1"/>
      <c r="U1515" s="1"/>
      <c r="W1515" s="1"/>
      <c r="AE1515" s="1"/>
    </row>
    <row r="1518" spans="7:31" x14ac:dyDescent="0.25">
      <c r="G1518" s="1"/>
      <c r="I1518" s="1"/>
      <c r="K1518" s="1"/>
      <c r="M1518" s="1"/>
      <c r="O1518" s="1"/>
      <c r="Q1518" s="1"/>
      <c r="S1518" s="1"/>
      <c r="U1518" s="1"/>
      <c r="W1518" s="1"/>
      <c r="Y1518" s="1"/>
    </row>
    <row r="1521" spans="7:31" x14ac:dyDescent="0.25">
      <c r="G1521" s="1"/>
      <c r="I1521" s="1"/>
      <c r="K1521" s="1"/>
      <c r="W1521" s="1"/>
      <c r="Y1521" s="1"/>
      <c r="AA1521" s="1"/>
      <c r="AC1521" s="1"/>
      <c r="AE1521" s="1"/>
    </row>
    <row r="1524" spans="7:31" x14ac:dyDescent="0.25">
      <c r="G1524" s="1"/>
      <c r="I1524" s="1"/>
      <c r="K1524" s="1"/>
      <c r="M1524" s="1"/>
      <c r="O1524" s="1"/>
      <c r="Q1524" s="1"/>
      <c r="S1524" s="1"/>
      <c r="U1524" s="1"/>
      <c r="W1524" s="1"/>
      <c r="AE1524" s="1"/>
    </row>
    <row r="1527" spans="7:31" x14ac:dyDescent="0.25">
      <c r="G1527" s="1"/>
      <c r="I1527" s="1"/>
      <c r="K1527" s="1"/>
      <c r="M1527" s="1"/>
      <c r="O1527" s="1"/>
      <c r="Q1527" s="1"/>
      <c r="S1527" s="1"/>
      <c r="AE1527" s="1"/>
    </row>
    <row r="1530" spans="7:31" x14ac:dyDescent="0.25">
      <c r="S1530" s="1"/>
      <c r="U1530" s="1"/>
      <c r="W1530" s="1"/>
      <c r="AE1530" s="1"/>
    </row>
    <row r="1533" spans="7:31" x14ac:dyDescent="0.25">
      <c r="G1533" s="1"/>
      <c r="I1533" s="1"/>
      <c r="K1533" s="1"/>
      <c r="M1533" s="1"/>
      <c r="O1533" s="1"/>
      <c r="Q1533" s="1"/>
      <c r="S1533" s="1"/>
      <c r="U1533" s="1"/>
      <c r="W1533" s="1"/>
      <c r="Y1533" s="1"/>
      <c r="AA1533" s="1"/>
      <c r="AC1533" s="1"/>
      <c r="AE1533" s="1"/>
    </row>
    <row r="1538" spans="7:31" x14ac:dyDescent="0.25">
      <c r="I1538" s="1"/>
      <c r="Q1538" s="1"/>
      <c r="S1538" s="1"/>
      <c r="U1538" s="1"/>
      <c r="AE1538" s="1"/>
    </row>
    <row r="1541" spans="7:31" x14ac:dyDescent="0.25">
      <c r="I1541" s="1"/>
      <c r="Q1541" s="1"/>
      <c r="S1541" s="1"/>
      <c r="U1541" s="1"/>
      <c r="W1541" s="1"/>
      <c r="AE1541" s="1"/>
    </row>
    <row r="1544" spans="7:31" x14ac:dyDescent="0.25">
      <c r="G1544" s="1"/>
      <c r="M1544" s="1"/>
      <c r="S1544" s="1"/>
    </row>
    <row r="1547" spans="7:31" x14ac:dyDescent="0.25">
      <c r="G1547" s="1"/>
      <c r="I1547" s="1"/>
      <c r="O1547" s="1"/>
      <c r="Q1547" s="1"/>
      <c r="S1547" s="1"/>
      <c r="U1547" s="1"/>
      <c r="W1547" s="1"/>
      <c r="AE1547" s="1"/>
    </row>
    <row r="1550" spans="7:31" x14ac:dyDescent="0.25">
      <c r="G1550" s="1"/>
      <c r="I1550" s="1"/>
      <c r="K1550" s="1"/>
      <c r="M1550" s="1"/>
      <c r="O1550" s="1"/>
      <c r="Q1550" s="1"/>
      <c r="S1550" s="1"/>
      <c r="U1550" s="1"/>
      <c r="W1550" s="1"/>
      <c r="Y1550" s="1"/>
      <c r="AA1550" s="1"/>
      <c r="AC1550" s="1"/>
      <c r="AE1550" s="1"/>
    </row>
    <row r="1555" spans="7:31" x14ac:dyDescent="0.25">
      <c r="G1555" s="1"/>
      <c r="I1555" s="1"/>
      <c r="K1555" s="1"/>
      <c r="M1555" s="1"/>
      <c r="O1555" s="1"/>
      <c r="Q1555" s="1"/>
      <c r="S1555" s="1"/>
      <c r="U1555" s="1"/>
      <c r="W1555" s="1"/>
      <c r="Y1555" s="1"/>
      <c r="AA1555" s="1"/>
      <c r="AC1555" s="1"/>
      <c r="AE1555" s="1"/>
    </row>
    <row r="1561" spans="7:31" x14ac:dyDescent="0.25">
      <c r="G1561" s="1"/>
      <c r="I1561" s="1"/>
      <c r="K1561" s="1"/>
      <c r="M1561" s="1"/>
      <c r="O1561" s="1"/>
      <c r="Q1561" s="1"/>
      <c r="S1561" s="1"/>
      <c r="U1561" s="1"/>
      <c r="W1561" s="1"/>
      <c r="Y1561" s="1"/>
      <c r="AA1561" s="1"/>
      <c r="AC1561" s="1"/>
      <c r="AE1561" s="1"/>
    </row>
    <row r="1566" spans="7:31" x14ac:dyDescent="0.25">
      <c r="G1566" s="1"/>
      <c r="I1566" s="1"/>
      <c r="K1566" s="1"/>
      <c r="M1566" s="1"/>
      <c r="O1566" s="1"/>
      <c r="Q1566" s="1"/>
      <c r="S1566" s="1"/>
      <c r="U1566" s="1"/>
      <c r="W1566" s="1"/>
      <c r="Y1566" s="1"/>
      <c r="AA1566" s="1"/>
      <c r="AC1566" s="1"/>
      <c r="AE1566" s="1"/>
    </row>
    <row r="1569" spans="7:31" x14ac:dyDescent="0.25">
      <c r="G1569" s="1"/>
      <c r="I1569" s="1"/>
      <c r="K1569" s="1"/>
      <c r="M1569" s="1"/>
      <c r="O1569" s="1"/>
      <c r="Q1569" s="1"/>
      <c r="S1569" s="1"/>
      <c r="U1569" s="1"/>
      <c r="W1569" s="1"/>
      <c r="Y1569" s="1"/>
      <c r="AA1569" s="1"/>
      <c r="AC1569" s="1"/>
      <c r="AE1569" s="1"/>
    </row>
    <row r="1572" spans="7:31" x14ac:dyDescent="0.25">
      <c r="G1572" s="1"/>
      <c r="I1572" s="1"/>
      <c r="K1572" s="1"/>
      <c r="M1572" s="1"/>
      <c r="O1572" s="1"/>
      <c r="Q1572" s="1"/>
      <c r="S1572" s="1"/>
      <c r="U1572" s="1"/>
      <c r="W1572" s="1"/>
      <c r="Y1572" s="1"/>
      <c r="AA1572" s="1"/>
      <c r="AC1572" s="1"/>
      <c r="AE1572" s="1"/>
    </row>
    <row r="1588" spans="7:31" x14ac:dyDescent="0.25">
      <c r="G1588" s="1"/>
      <c r="I1588" s="1"/>
      <c r="K1588" s="1"/>
      <c r="M1588" s="1"/>
      <c r="O1588" s="1"/>
      <c r="Q1588" s="1"/>
      <c r="S1588" s="1"/>
      <c r="U1588" s="1"/>
      <c r="W1588" s="1"/>
      <c r="Y1588" s="1"/>
      <c r="AA1588" s="1"/>
      <c r="AC1588" s="1"/>
      <c r="AE1588" s="1"/>
    </row>
    <row r="1591" spans="7:31" x14ac:dyDescent="0.25">
      <c r="G1591" s="1"/>
      <c r="I1591" s="1"/>
      <c r="K1591" s="1"/>
      <c r="M1591" s="1"/>
      <c r="O1591" s="1"/>
      <c r="Q1591" s="1"/>
      <c r="S1591" s="1"/>
      <c r="U1591" s="1"/>
      <c r="W1591" s="1"/>
      <c r="Y1591" s="1"/>
      <c r="AA1591" s="1"/>
      <c r="AC1591" s="1"/>
      <c r="AE1591" s="1"/>
    </row>
    <row r="1594" spans="7:31" x14ac:dyDescent="0.25">
      <c r="G1594" s="1"/>
      <c r="I1594" s="1"/>
      <c r="K1594" s="1"/>
      <c r="M1594" s="1"/>
      <c r="O1594" s="1"/>
      <c r="Q1594" s="1"/>
      <c r="S1594" s="1"/>
      <c r="U1594" s="1"/>
      <c r="W1594" s="1"/>
      <c r="Y1594" s="1"/>
      <c r="AA1594" s="1"/>
      <c r="AC1594" s="1"/>
      <c r="AE1594" s="1"/>
    </row>
    <row r="1597" spans="7:31" x14ac:dyDescent="0.25">
      <c r="G1597" s="1"/>
      <c r="I1597" s="1"/>
      <c r="K1597" s="1"/>
      <c r="M1597" s="1"/>
      <c r="O1597" s="1"/>
      <c r="Q1597" s="1"/>
      <c r="S1597" s="1"/>
      <c r="U1597" s="1"/>
      <c r="W1597" s="1"/>
      <c r="Y1597" s="1"/>
      <c r="AA1597" s="1"/>
      <c r="AC1597" s="1"/>
      <c r="AE1597" s="1"/>
    </row>
    <row r="1599" spans="7:31" x14ac:dyDescent="0.25">
      <c r="G1599" s="1"/>
      <c r="I1599" s="1"/>
      <c r="K1599" s="1"/>
      <c r="M1599" s="1"/>
      <c r="O1599" s="1"/>
      <c r="Q1599" s="1"/>
      <c r="S1599" s="1"/>
      <c r="U1599" s="1"/>
      <c r="W1599" s="1"/>
      <c r="Y1599" s="1"/>
      <c r="AA1599" s="1"/>
      <c r="AC1599" s="1"/>
      <c r="AE1599" s="1"/>
    </row>
    <row r="1604" spans="7:31" x14ac:dyDescent="0.25">
      <c r="G1604" s="1"/>
      <c r="I1604" s="1"/>
      <c r="K1604" s="1"/>
      <c r="M1604" s="1"/>
      <c r="O1604" s="1"/>
      <c r="Q1604" s="1"/>
      <c r="S1604" s="1"/>
      <c r="U1604" s="1"/>
      <c r="W1604" s="1"/>
      <c r="Y1604" s="1"/>
      <c r="AA1604" s="1"/>
      <c r="AC1604" s="1"/>
      <c r="AE1604" s="1"/>
    </row>
    <row r="1607" spans="7:31" x14ac:dyDescent="0.25">
      <c r="G1607" s="1"/>
      <c r="I1607" s="1"/>
      <c r="K1607" s="1"/>
      <c r="M1607" s="1"/>
      <c r="O1607" s="1"/>
      <c r="Q1607" s="1"/>
      <c r="S1607" s="1"/>
      <c r="U1607" s="1"/>
      <c r="W1607" s="1"/>
      <c r="Y1607" s="1"/>
      <c r="AA1607" s="1"/>
      <c r="AC1607" s="1"/>
      <c r="AE1607" s="1"/>
    </row>
    <row r="1610" spans="7:31" x14ac:dyDescent="0.25">
      <c r="G1610" s="1"/>
      <c r="I1610" s="1"/>
      <c r="K1610" s="1"/>
      <c r="M1610" s="1"/>
      <c r="O1610" s="1"/>
      <c r="Q1610" s="1"/>
      <c r="S1610" s="1"/>
      <c r="U1610" s="1"/>
      <c r="W1610" s="1"/>
      <c r="Y1610" s="1"/>
      <c r="AA1610" s="1"/>
      <c r="AC1610" s="1"/>
      <c r="AE1610" s="1"/>
    </row>
    <row r="1613" spans="7:31" x14ac:dyDescent="0.25">
      <c r="G1613" s="1"/>
      <c r="I1613" s="1"/>
      <c r="K1613" s="1"/>
      <c r="M1613" s="1"/>
      <c r="O1613" s="1"/>
      <c r="Q1613" s="1"/>
      <c r="S1613" s="1"/>
      <c r="U1613" s="1"/>
      <c r="W1613" s="1"/>
      <c r="Y1613" s="1"/>
      <c r="AA1613" s="1"/>
      <c r="AC1613" s="1"/>
      <c r="AE1613" s="1"/>
    </row>
    <row r="1615" spans="7:31" x14ac:dyDescent="0.25">
      <c r="G1615" s="1"/>
      <c r="I1615" s="1"/>
      <c r="K1615" s="1"/>
      <c r="M1615" s="1"/>
      <c r="O1615" s="1"/>
      <c r="Q1615" s="1"/>
      <c r="S1615" s="1"/>
      <c r="U1615" s="1"/>
      <c r="W1615" s="1"/>
      <c r="Y1615" s="1"/>
      <c r="AA1615" s="1"/>
      <c r="AC1615" s="1"/>
      <c r="AE1615" s="1"/>
    </row>
    <row r="1620" spans="7:31" x14ac:dyDescent="0.25">
      <c r="G1620" s="1"/>
      <c r="I1620" s="1"/>
      <c r="K1620" s="1"/>
      <c r="M1620" s="1"/>
      <c r="O1620" s="1"/>
      <c r="Q1620" s="1"/>
      <c r="S1620" s="1"/>
      <c r="U1620" s="1"/>
      <c r="W1620" s="1"/>
      <c r="Y1620" s="1"/>
      <c r="AA1620" s="1"/>
      <c r="AC1620" s="1"/>
      <c r="AE1620" s="1"/>
    </row>
    <row r="1623" spans="7:31" x14ac:dyDescent="0.25">
      <c r="G1623" s="1"/>
      <c r="I1623" s="1"/>
      <c r="K1623" s="1"/>
      <c r="M1623" s="1"/>
      <c r="O1623" s="1"/>
      <c r="Q1623" s="1"/>
      <c r="S1623" s="1"/>
      <c r="U1623" s="1"/>
      <c r="W1623" s="1"/>
      <c r="Y1623" s="1"/>
      <c r="AA1623" s="1"/>
      <c r="AC1623" s="1"/>
      <c r="AE1623" s="1"/>
    </row>
    <row r="1628" spans="7:31" x14ac:dyDescent="0.25">
      <c r="G1628" s="1"/>
      <c r="I1628" s="1"/>
      <c r="K1628" s="1"/>
      <c r="M1628" s="1"/>
      <c r="O1628" s="1"/>
      <c r="Q1628" s="1"/>
      <c r="S1628" s="1"/>
      <c r="U1628" s="1"/>
      <c r="W1628" s="1"/>
      <c r="Y1628" s="1"/>
      <c r="AA1628" s="1"/>
      <c r="AC1628" s="1"/>
      <c r="AE1628" s="1"/>
    </row>
    <row r="1634" spans="7:31" x14ac:dyDescent="0.25">
      <c r="G1634" s="1"/>
      <c r="I1634" s="1"/>
      <c r="K1634" s="1"/>
      <c r="M1634" s="1"/>
      <c r="O1634" s="1"/>
      <c r="Q1634" s="1"/>
      <c r="S1634" s="1"/>
      <c r="U1634" s="1"/>
      <c r="W1634" s="1"/>
      <c r="Y1634" s="1"/>
      <c r="AA1634" s="1"/>
      <c r="AC1634" s="1"/>
      <c r="AE1634" s="1"/>
    </row>
    <row r="1637" spans="7:31" x14ac:dyDescent="0.25">
      <c r="G1637" s="1"/>
      <c r="I1637" s="1"/>
      <c r="K1637" s="1"/>
      <c r="M1637" s="1"/>
      <c r="O1637" s="1"/>
      <c r="Q1637" s="1"/>
      <c r="S1637" s="1"/>
      <c r="U1637" s="1"/>
      <c r="W1637" s="1"/>
      <c r="Y1637" s="1"/>
      <c r="AA1637" s="1"/>
      <c r="AC1637" s="1"/>
      <c r="AE1637" s="1"/>
    </row>
    <row r="1640" spans="7:31" x14ac:dyDescent="0.25">
      <c r="G1640" s="1"/>
      <c r="I1640" s="1"/>
      <c r="K1640" s="1"/>
      <c r="M1640" s="1"/>
      <c r="O1640" s="1"/>
      <c r="Q1640" s="1"/>
      <c r="S1640" s="1"/>
      <c r="U1640" s="1"/>
      <c r="W1640" s="1"/>
      <c r="Y1640" s="1"/>
      <c r="AA1640" s="1"/>
      <c r="AC1640" s="1"/>
      <c r="AE1640" s="1"/>
    </row>
    <row r="1643" spans="7:31" x14ac:dyDescent="0.25">
      <c r="G1643" s="1"/>
      <c r="I1643" s="1"/>
      <c r="K1643" s="1"/>
      <c r="M1643" s="1"/>
      <c r="O1643" s="1"/>
      <c r="Q1643" s="1"/>
      <c r="S1643" s="1"/>
      <c r="U1643" s="1"/>
      <c r="W1643" s="1"/>
      <c r="Y1643" s="1"/>
      <c r="AA1643" s="1"/>
      <c r="AC1643" s="1"/>
      <c r="AE1643" s="1"/>
    </row>
    <row r="1646" spans="7:31" x14ac:dyDescent="0.25">
      <c r="G1646" s="1"/>
      <c r="I1646" s="1"/>
      <c r="K1646" s="1"/>
      <c r="M1646" s="1"/>
      <c r="O1646" s="1"/>
      <c r="Q1646" s="1"/>
      <c r="S1646" s="1"/>
      <c r="U1646" s="1"/>
      <c r="W1646" s="1"/>
      <c r="Y1646" s="1"/>
      <c r="AA1646" s="1"/>
      <c r="AC1646" s="1"/>
      <c r="AE1646" s="1"/>
    </row>
    <row r="1649" spans="7:31" x14ac:dyDescent="0.25">
      <c r="G1649" s="1"/>
      <c r="I1649" s="1"/>
      <c r="K1649" s="1"/>
      <c r="M1649" s="1"/>
      <c r="O1649" s="1"/>
      <c r="Q1649" s="1"/>
      <c r="S1649" s="1"/>
      <c r="U1649" s="1"/>
      <c r="W1649" s="1"/>
      <c r="Y1649" s="1"/>
      <c r="AA1649" s="1"/>
      <c r="AC1649" s="1"/>
      <c r="AE1649" s="1"/>
    </row>
    <row r="1652" spans="7:31" x14ac:dyDescent="0.25">
      <c r="G1652" s="1"/>
      <c r="I1652" s="1"/>
      <c r="K1652" s="1"/>
      <c r="M1652" s="1"/>
      <c r="O1652" s="1"/>
      <c r="Q1652" s="1"/>
      <c r="S1652" s="1"/>
      <c r="U1652" s="1"/>
      <c r="W1652" s="1"/>
      <c r="Y1652" s="1"/>
      <c r="AA1652" s="1"/>
    </row>
    <row r="1654" spans="7:31" x14ac:dyDescent="0.25">
      <c r="G1654" s="1"/>
      <c r="I1654" s="1"/>
      <c r="K1654" s="1"/>
      <c r="M1654" s="1"/>
      <c r="O1654" s="1"/>
      <c r="Q1654" s="1"/>
      <c r="S1654" s="1"/>
      <c r="U1654" s="1"/>
      <c r="W1654" s="1"/>
      <c r="Y1654" s="1"/>
      <c r="AA1654" s="1"/>
      <c r="AC1654" s="1"/>
      <c r="AE1654" s="1"/>
    </row>
    <row r="1659" spans="7:31" x14ac:dyDescent="0.25">
      <c r="G1659" s="1"/>
      <c r="I1659" s="1"/>
      <c r="K1659" s="1"/>
      <c r="M1659" s="1"/>
      <c r="O1659" s="1"/>
      <c r="Q1659" s="1"/>
      <c r="S1659" s="1"/>
      <c r="U1659" s="1"/>
      <c r="W1659" s="1"/>
      <c r="Y1659" s="1"/>
      <c r="AA1659" s="1"/>
      <c r="AC1659" s="1"/>
      <c r="AE1659" s="1"/>
    </row>
    <row r="1662" spans="7:31" x14ac:dyDescent="0.25">
      <c r="G1662" s="1"/>
      <c r="I1662" s="1"/>
      <c r="K1662" s="1"/>
      <c r="M1662" s="1"/>
      <c r="O1662" s="1"/>
      <c r="Q1662" s="1"/>
      <c r="S1662" s="1"/>
      <c r="U1662" s="1"/>
      <c r="W1662" s="1"/>
      <c r="Y1662" s="1"/>
      <c r="AA1662" s="1"/>
      <c r="AC1662" s="1"/>
      <c r="AE1662" s="1"/>
    </row>
    <row r="1665" spans="7:31" x14ac:dyDescent="0.25">
      <c r="G1665" s="1"/>
      <c r="I1665" s="1"/>
      <c r="K1665" s="1"/>
      <c r="M1665" s="1"/>
      <c r="O1665" s="1"/>
      <c r="Q1665" s="1"/>
      <c r="S1665" s="1"/>
      <c r="U1665" s="1"/>
      <c r="W1665" s="1"/>
      <c r="Y1665" s="1"/>
      <c r="AA1665" s="1"/>
      <c r="AC1665" s="1"/>
      <c r="AE1665" s="1"/>
    </row>
    <row r="1668" spans="7:31" x14ac:dyDescent="0.25">
      <c r="G1668" s="1"/>
      <c r="I1668" s="1"/>
      <c r="K1668" s="1"/>
      <c r="M1668" s="1"/>
      <c r="O1668" s="1"/>
      <c r="Q1668" s="1"/>
      <c r="S1668" s="1"/>
      <c r="U1668" s="1"/>
      <c r="W1668" s="1"/>
      <c r="Y1668" s="1"/>
      <c r="AA1668" s="1"/>
      <c r="AC1668" s="1"/>
      <c r="AE1668" s="1"/>
    </row>
    <row r="1671" spans="7:31" x14ac:dyDescent="0.25">
      <c r="G1671" s="1"/>
      <c r="I1671" s="1"/>
      <c r="K1671" s="1"/>
      <c r="M1671" s="1"/>
      <c r="O1671" s="1"/>
      <c r="Q1671" s="1"/>
      <c r="S1671" s="1"/>
      <c r="U1671" s="1"/>
      <c r="W1671" s="1"/>
      <c r="Y1671" s="1"/>
      <c r="AA1671" s="1"/>
      <c r="AC1671" s="1"/>
      <c r="AE1671" s="1"/>
    </row>
    <row r="1674" spans="7:31" x14ac:dyDescent="0.25">
      <c r="K1674" s="1"/>
      <c r="M1674" s="1"/>
      <c r="O1674" s="1"/>
      <c r="Q1674" s="1"/>
      <c r="S1674" s="1"/>
      <c r="U1674" s="1"/>
      <c r="W1674" s="1"/>
      <c r="Y1674" s="1"/>
      <c r="AA1674" s="1"/>
      <c r="AC1674" s="1"/>
      <c r="AE1674" s="1"/>
    </row>
    <row r="1676" spans="7:31" x14ac:dyDescent="0.25">
      <c r="G1676" s="1"/>
      <c r="I1676" s="1"/>
      <c r="K1676" s="1"/>
      <c r="M1676" s="1"/>
      <c r="O1676" s="1"/>
      <c r="Q1676" s="1"/>
      <c r="S1676" s="1"/>
      <c r="U1676" s="1"/>
      <c r="W1676" s="1"/>
      <c r="Y1676" s="1"/>
      <c r="AA1676" s="1"/>
      <c r="AC1676" s="1"/>
      <c r="AE1676" s="1"/>
    </row>
    <row r="1681" spans="7:31" x14ac:dyDescent="0.25">
      <c r="K1681" s="1"/>
      <c r="M1681" s="1"/>
      <c r="O1681" s="1"/>
      <c r="Q1681" s="1"/>
      <c r="S1681" s="1"/>
      <c r="U1681" s="1"/>
      <c r="W1681" s="1"/>
      <c r="Y1681" s="1"/>
      <c r="AA1681" s="1"/>
      <c r="AC1681" s="1"/>
      <c r="AE1681" s="1"/>
    </row>
    <row r="1687" spans="7:31" x14ac:dyDescent="0.25">
      <c r="G1687" s="1"/>
      <c r="I1687" s="1"/>
      <c r="K1687" s="1"/>
      <c r="M1687" s="1"/>
      <c r="O1687" s="1"/>
      <c r="Q1687" s="1"/>
      <c r="S1687" s="1"/>
      <c r="U1687" s="1"/>
      <c r="W1687" s="1"/>
      <c r="Y1687" s="1"/>
      <c r="AA1687" s="1"/>
      <c r="AC1687" s="1"/>
      <c r="AE1687" s="1"/>
    </row>
    <row r="1689" spans="7:31" x14ac:dyDescent="0.25">
      <c r="G1689" s="1"/>
      <c r="I1689" s="1"/>
      <c r="K1689" s="1"/>
      <c r="M1689" s="1"/>
      <c r="O1689" s="1"/>
      <c r="Q1689" s="1"/>
      <c r="S1689" s="1"/>
      <c r="U1689" s="1"/>
      <c r="W1689" s="1"/>
      <c r="Y1689" s="1"/>
      <c r="AA1689" s="1"/>
      <c r="AC1689" s="1"/>
      <c r="AE1689" s="1"/>
    </row>
    <row r="1692" spans="7:31" x14ac:dyDescent="0.25">
      <c r="G1692" s="1"/>
      <c r="I1692" s="1"/>
      <c r="K1692" s="1"/>
      <c r="M1692" s="1"/>
      <c r="O1692" s="1"/>
      <c r="Q1692" s="1"/>
      <c r="S1692" s="1"/>
      <c r="U1692" s="1"/>
      <c r="W1692" s="1"/>
      <c r="Y1692" s="1"/>
      <c r="AA1692" s="1"/>
      <c r="AC1692" s="1"/>
      <c r="AE1692" s="1"/>
    </row>
    <row r="1694" spans="7:31" x14ac:dyDescent="0.25">
      <c r="G1694" s="1"/>
      <c r="I1694" s="1"/>
      <c r="K1694" s="1"/>
      <c r="M1694" s="1"/>
      <c r="O1694" s="1"/>
      <c r="Q1694" s="1"/>
      <c r="S1694" s="1"/>
      <c r="U1694" s="1"/>
      <c r="W1694" s="1"/>
      <c r="Y1694" s="1"/>
      <c r="AA1694" s="1"/>
      <c r="AC1694" s="1"/>
      <c r="AE1694" s="1"/>
    </row>
    <row r="1697" spans="7:31" x14ac:dyDescent="0.25">
      <c r="G1697" s="1"/>
      <c r="I1697" s="1"/>
      <c r="K1697" s="1"/>
      <c r="M1697" s="1"/>
      <c r="O1697" s="1"/>
      <c r="Q1697" s="1"/>
      <c r="S1697" s="1"/>
      <c r="U1697" s="1"/>
      <c r="W1697" s="1"/>
      <c r="Y1697" s="1"/>
      <c r="AA1697" s="1"/>
      <c r="AC1697" s="1"/>
      <c r="AE1697" s="1"/>
    </row>
    <row r="1699" spans="7:31" x14ac:dyDescent="0.25">
      <c r="G1699" s="1"/>
      <c r="I1699" s="1"/>
      <c r="K1699" s="1"/>
      <c r="M1699" s="1"/>
      <c r="O1699" s="1"/>
      <c r="Q1699" s="1"/>
      <c r="S1699" s="1"/>
      <c r="U1699" s="1"/>
      <c r="W1699" s="1"/>
      <c r="Y1699" s="1"/>
      <c r="AA1699" s="1"/>
      <c r="AC1699" s="1"/>
      <c r="AE1699" s="1"/>
    </row>
    <row r="1702" spans="7:31" x14ac:dyDescent="0.25">
      <c r="G1702" s="1"/>
      <c r="I1702" s="1"/>
      <c r="K1702" s="1"/>
      <c r="M1702" s="1"/>
      <c r="O1702" s="1"/>
      <c r="Q1702" s="1"/>
      <c r="S1702" s="1"/>
      <c r="U1702" s="1"/>
      <c r="W1702" s="1"/>
      <c r="Y1702" s="1"/>
      <c r="AA1702" s="1"/>
      <c r="AC1702" s="1"/>
      <c r="AE1702" s="1"/>
    </row>
    <row r="1704" spans="7:31" x14ac:dyDescent="0.25">
      <c r="G1704" s="1"/>
      <c r="I1704" s="1"/>
      <c r="K1704" s="1"/>
      <c r="M1704" s="1"/>
      <c r="O1704" s="1"/>
      <c r="Q1704" s="1"/>
      <c r="S1704" s="1"/>
      <c r="U1704" s="1"/>
      <c r="W1704" s="1"/>
      <c r="Y1704" s="1"/>
      <c r="AA1704" s="1"/>
      <c r="AC1704" s="1"/>
      <c r="AE1704" s="1"/>
    </row>
    <row r="1707" spans="7:31" x14ac:dyDescent="0.25">
      <c r="G1707" s="1"/>
      <c r="I1707" s="1"/>
      <c r="K1707" s="1"/>
      <c r="M1707" s="1"/>
      <c r="O1707" s="1"/>
      <c r="Q1707" s="1"/>
      <c r="S1707" s="1"/>
      <c r="U1707" s="1"/>
      <c r="W1707" s="1"/>
      <c r="Y1707" s="1"/>
      <c r="AA1707" s="1"/>
      <c r="AC1707" s="1"/>
      <c r="AE1707" s="1"/>
    </row>
    <row r="1709" spans="7:31" x14ac:dyDescent="0.25">
      <c r="G1709" s="1"/>
      <c r="I1709" s="1"/>
      <c r="K1709" s="1"/>
      <c r="M1709" s="1"/>
      <c r="O1709" s="1"/>
      <c r="Q1709" s="1"/>
      <c r="S1709" s="1"/>
      <c r="U1709" s="1"/>
      <c r="W1709" s="1"/>
      <c r="Y1709" s="1"/>
      <c r="AA1709" s="1"/>
      <c r="AC1709" s="1"/>
      <c r="AE1709" s="1"/>
    </row>
    <row r="1712" spans="7:31" x14ac:dyDescent="0.25">
      <c r="G1712" s="1"/>
      <c r="I1712" s="1"/>
      <c r="K1712" s="1"/>
      <c r="M1712" s="1"/>
      <c r="O1712" s="1"/>
      <c r="Q1712" s="1"/>
      <c r="S1712" s="1"/>
      <c r="U1712" s="1"/>
      <c r="W1712" s="1"/>
      <c r="Y1712" s="1"/>
      <c r="AA1712" s="1"/>
      <c r="AC1712" s="1"/>
      <c r="AE1712" s="1"/>
    </row>
    <row r="1714" spans="7:31" x14ac:dyDescent="0.25">
      <c r="G1714" s="1"/>
      <c r="I1714" s="1"/>
      <c r="K1714" s="1"/>
      <c r="M1714" s="1"/>
      <c r="O1714" s="1"/>
      <c r="Q1714" s="1"/>
      <c r="S1714" s="1"/>
      <c r="U1714" s="1"/>
      <c r="W1714" s="1"/>
      <c r="Y1714" s="1"/>
      <c r="AA1714" s="1"/>
      <c r="AC1714" s="1"/>
      <c r="AE1714" s="1"/>
    </row>
    <row r="1717" spans="7:31" x14ac:dyDescent="0.25">
      <c r="G1717" s="1"/>
      <c r="I1717" s="1"/>
      <c r="K1717" s="1"/>
      <c r="M1717" s="1"/>
      <c r="O1717" s="1"/>
      <c r="Q1717" s="1"/>
      <c r="S1717" s="1"/>
      <c r="U1717" s="1"/>
      <c r="W1717" s="1"/>
      <c r="Y1717" s="1"/>
      <c r="AA1717" s="1"/>
      <c r="AC1717" s="1"/>
      <c r="AE1717" s="1"/>
    </row>
    <row r="1719" spans="7:31" x14ac:dyDescent="0.25">
      <c r="G1719" s="1"/>
      <c r="I1719" s="1"/>
      <c r="K1719" s="1"/>
      <c r="M1719" s="1"/>
      <c r="O1719" s="1"/>
      <c r="Q1719" s="1"/>
      <c r="S1719" s="1"/>
      <c r="U1719" s="1"/>
      <c r="W1719" s="1"/>
      <c r="Y1719" s="1"/>
      <c r="AA1719" s="1"/>
      <c r="AC1719" s="1"/>
      <c r="AE1719" s="1"/>
    </row>
    <row r="1722" spans="7:31" x14ac:dyDescent="0.25">
      <c r="G1722" s="1"/>
      <c r="I1722" s="1"/>
      <c r="K1722" s="1"/>
      <c r="M1722" s="1"/>
      <c r="O1722" s="1"/>
      <c r="Q1722" s="1"/>
      <c r="S1722" s="1"/>
      <c r="U1722" s="1"/>
      <c r="W1722" s="1"/>
      <c r="Y1722" s="1"/>
      <c r="AA1722" s="1"/>
      <c r="AC1722" s="1"/>
      <c r="AE1722" s="1"/>
    </row>
    <row r="1724" spans="7:31" x14ac:dyDescent="0.25">
      <c r="G1724" s="1"/>
      <c r="I1724" s="1"/>
      <c r="K1724" s="1"/>
      <c r="M1724" s="1"/>
      <c r="O1724" s="1"/>
      <c r="Q1724" s="1"/>
      <c r="S1724" s="1"/>
      <c r="U1724" s="1"/>
      <c r="W1724" s="1"/>
      <c r="Y1724" s="1"/>
      <c r="AA1724" s="1"/>
      <c r="AC1724" s="1"/>
      <c r="AE1724" s="1"/>
    </row>
    <row r="1726" spans="7:31" x14ac:dyDescent="0.25">
      <c r="G1726" s="1"/>
      <c r="I1726" s="1"/>
      <c r="K1726" s="1"/>
      <c r="M1726" s="1"/>
      <c r="O1726" s="1"/>
      <c r="Q1726" s="1"/>
      <c r="S1726" s="1"/>
      <c r="U1726" s="1"/>
      <c r="W1726" s="1"/>
      <c r="Y1726" s="1"/>
      <c r="AA1726" s="1"/>
      <c r="AC1726" s="1"/>
      <c r="AE1726" s="1"/>
    </row>
    <row r="1731" spans="7:31" x14ac:dyDescent="0.25">
      <c r="G1731" s="1"/>
      <c r="I1731" s="1"/>
      <c r="K1731" s="1"/>
      <c r="M1731" s="1"/>
      <c r="O1731" s="1"/>
      <c r="Q1731" s="1"/>
      <c r="S1731" s="1"/>
      <c r="U1731" s="1"/>
      <c r="W1731" s="1"/>
      <c r="Y1731" s="1"/>
      <c r="AA1731" s="1"/>
      <c r="AC1731" s="1"/>
      <c r="AE1731" s="1"/>
    </row>
    <row r="1732" spans="7:31" x14ac:dyDescent="0.25">
      <c r="G1732" s="1"/>
      <c r="I1732" s="1"/>
      <c r="K1732" s="1"/>
      <c r="M1732" s="1"/>
      <c r="O1732" s="1"/>
      <c r="Q1732" s="1"/>
      <c r="S1732" s="1"/>
      <c r="U1732" s="1"/>
      <c r="W1732" s="1"/>
      <c r="Y1732" s="1"/>
      <c r="AA1732" s="1"/>
      <c r="AC1732" s="1"/>
      <c r="AE1732" s="1"/>
    </row>
    <row r="1736" spans="7:31" x14ac:dyDescent="0.25">
      <c r="G1736" s="1"/>
      <c r="I1736" s="1"/>
      <c r="K1736" s="1"/>
      <c r="M1736" s="1"/>
      <c r="O1736" s="1"/>
      <c r="Q1736" s="1"/>
      <c r="S1736" s="1"/>
      <c r="U1736" s="1"/>
      <c r="W1736" s="1"/>
      <c r="Y1736" s="1"/>
      <c r="AA1736" s="1"/>
      <c r="AC1736" s="1"/>
      <c r="AE1736" s="1"/>
    </row>
    <row r="1737" spans="7:31" x14ac:dyDescent="0.25">
      <c r="G1737" s="1"/>
      <c r="I1737" s="1"/>
      <c r="K1737" s="1"/>
      <c r="M1737" s="1"/>
      <c r="O1737" s="1"/>
      <c r="Q1737" s="1"/>
      <c r="S1737" s="1"/>
      <c r="U1737" s="1"/>
      <c r="W1737" s="1"/>
      <c r="Y1737" s="1"/>
      <c r="AA1737" s="1"/>
      <c r="AC1737" s="1"/>
      <c r="AE1737" s="1"/>
    </row>
    <row r="1741" spans="7:31" x14ac:dyDescent="0.25">
      <c r="G1741" s="1"/>
      <c r="I1741" s="1"/>
      <c r="K1741" s="1"/>
      <c r="M1741" s="1"/>
      <c r="O1741" s="1"/>
      <c r="Q1741" s="1"/>
      <c r="S1741" s="1"/>
      <c r="U1741" s="1"/>
      <c r="W1741" s="1"/>
      <c r="Y1741" s="1"/>
      <c r="AA1741" s="1"/>
      <c r="AC1741" s="1"/>
      <c r="AE1741" s="1"/>
    </row>
    <row r="1742" spans="7:31" x14ac:dyDescent="0.25">
      <c r="G1742" s="1"/>
      <c r="I1742" s="1"/>
      <c r="K1742" s="1"/>
      <c r="M1742" s="1"/>
      <c r="O1742" s="1"/>
      <c r="Q1742" s="1"/>
      <c r="S1742" s="1"/>
      <c r="U1742" s="1"/>
      <c r="W1742" s="1"/>
      <c r="Y1742" s="1"/>
      <c r="AA1742" s="1"/>
      <c r="AC1742" s="1"/>
      <c r="AE1742" s="1"/>
    </row>
    <row r="1746" spans="7:31" x14ac:dyDescent="0.25">
      <c r="G1746" s="1"/>
      <c r="I1746" s="1"/>
      <c r="K1746" s="1"/>
      <c r="M1746" s="1"/>
      <c r="O1746" s="1"/>
      <c r="Q1746" s="1"/>
      <c r="S1746" s="1"/>
      <c r="U1746" s="1"/>
      <c r="W1746" s="1"/>
      <c r="Y1746" s="1"/>
      <c r="AA1746" s="1"/>
      <c r="AC1746" s="1"/>
      <c r="AE1746" s="1"/>
    </row>
    <row r="1747" spans="7:31" x14ac:dyDescent="0.25">
      <c r="G1747" s="1"/>
      <c r="I1747" s="1"/>
      <c r="K1747" s="1"/>
      <c r="M1747" s="1"/>
      <c r="O1747" s="1"/>
      <c r="Q1747" s="1"/>
      <c r="S1747" s="1"/>
      <c r="U1747" s="1"/>
      <c r="W1747" s="1"/>
      <c r="Y1747" s="1"/>
      <c r="AA1747" s="1"/>
      <c r="AC1747" s="1"/>
      <c r="AE1747" s="1"/>
    </row>
    <row r="1750" spans="7:31" x14ac:dyDescent="0.25">
      <c r="G1750" s="1"/>
      <c r="I1750" s="1"/>
      <c r="K1750" s="1"/>
      <c r="M1750" s="1"/>
      <c r="O1750" s="1"/>
      <c r="Q1750" s="1"/>
      <c r="S1750" s="1"/>
      <c r="U1750" s="1"/>
      <c r="W1750" s="1"/>
      <c r="Y1750" s="1"/>
      <c r="AA1750" s="1"/>
      <c r="AC1750" s="1"/>
      <c r="AE1750" s="1"/>
    </row>
    <row r="1755" spans="7:31" x14ac:dyDescent="0.25">
      <c r="G1755" s="1"/>
      <c r="I1755" s="1"/>
      <c r="K1755" s="1"/>
      <c r="M1755" s="1"/>
      <c r="O1755" s="1"/>
      <c r="Q1755" s="1"/>
      <c r="S1755" s="1"/>
      <c r="U1755" s="1"/>
      <c r="W1755" s="1"/>
      <c r="Y1755" s="1"/>
      <c r="AA1755" s="1"/>
      <c r="AC1755" s="1"/>
      <c r="AE1755" s="1"/>
    </row>
    <row r="1756" spans="7:31" x14ac:dyDescent="0.25">
      <c r="G1756" s="1"/>
      <c r="I1756" s="1"/>
      <c r="K1756" s="1"/>
      <c r="M1756" s="1"/>
      <c r="O1756" s="1"/>
      <c r="Q1756" s="1"/>
      <c r="S1756" s="1"/>
      <c r="U1756" s="1"/>
      <c r="W1756" s="1"/>
      <c r="Y1756" s="1"/>
      <c r="AA1756" s="1"/>
      <c r="AC1756" s="1"/>
      <c r="AE1756" s="1"/>
    </row>
    <row r="1760" spans="7:31" x14ac:dyDescent="0.25">
      <c r="G1760" s="1"/>
      <c r="I1760" s="1"/>
      <c r="K1760" s="1"/>
      <c r="M1760" s="1"/>
      <c r="O1760" s="1"/>
      <c r="Q1760" s="1"/>
      <c r="S1760" s="1"/>
      <c r="U1760" s="1"/>
      <c r="W1760" s="1"/>
      <c r="Y1760" s="1"/>
      <c r="AA1760" s="1"/>
      <c r="AC1760" s="1"/>
      <c r="AE1760" s="1"/>
    </row>
    <row r="1761" spans="7:31" x14ac:dyDescent="0.25">
      <c r="G1761" s="1"/>
      <c r="I1761" s="1"/>
      <c r="K1761" s="1"/>
      <c r="M1761" s="1"/>
      <c r="O1761" s="1"/>
      <c r="Q1761" s="1"/>
      <c r="S1761" s="1"/>
      <c r="U1761" s="1"/>
      <c r="W1761" s="1"/>
      <c r="Y1761" s="1"/>
      <c r="AA1761" s="1"/>
      <c r="AC1761" s="1"/>
      <c r="AE1761" s="1"/>
    </row>
    <row r="1765" spans="7:31" x14ac:dyDescent="0.25">
      <c r="G1765" s="1"/>
      <c r="I1765" s="1"/>
      <c r="K1765" s="1"/>
      <c r="M1765" s="1"/>
      <c r="O1765" s="1"/>
      <c r="Q1765" s="1"/>
      <c r="S1765" s="1"/>
      <c r="U1765" s="1"/>
      <c r="W1765" s="1"/>
      <c r="Y1765" s="1"/>
      <c r="AA1765" s="1"/>
      <c r="AC1765" s="1"/>
      <c r="AE1765" s="1"/>
    </row>
    <row r="1766" spans="7:31" x14ac:dyDescent="0.25">
      <c r="G1766" s="1"/>
      <c r="I1766" s="1"/>
      <c r="K1766" s="1"/>
      <c r="M1766" s="1"/>
      <c r="O1766" s="1"/>
      <c r="Q1766" s="1"/>
      <c r="S1766" s="1"/>
      <c r="U1766" s="1"/>
      <c r="W1766" s="1"/>
      <c r="Y1766" s="1"/>
      <c r="AA1766" s="1"/>
      <c r="AC1766" s="1"/>
      <c r="AE1766" s="1"/>
    </row>
    <row r="1770" spans="7:31" x14ac:dyDescent="0.25">
      <c r="S1770" s="1"/>
      <c r="U1770" s="1"/>
      <c r="W1770" s="1"/>
      <c r="Y1770" s="1"/>
      <c r="AA1770" s="1"/>
      <c r="AC1770" s="1"/>
      <c r="AE1770" s="1"/>
    </row>
    <row r="1771" spans="7:31" x14ac:dyDescent="0.25">
      <c r="S1771" s="1"/>
      <c r="U1771" s="1"/>
      <c r="W1771" s="1"/>
      <c r="Y1771" s="1"/>
      <c r="AA1771" s="1"/>
      <c r="AC1771" s="1"/>
      <c r="AE1771" s="1"/>
    </row>
    <row r="1774" spans="7:31" x14ac:dyDescent="0.25">
      <c r="G1774" s="1"/>
      <c r="I1774" s="1"/>
      <c r="K1774" s="1"/>
      <c r="M1774" s="1"/>
      <c r="O1774" s="1"/>
      <c r="Q1774" s="1"/>
      <c r="S1774" s="1"/>
      <c r="U1774" s="1"/>
      <c r="W1774" s="1"/>
      <c r="Y1774" s="1"/>
      <c r="AA1774" s="1"/>
      <c r="AC1774" s="1"/>
      <c r="AE1774" s="1"/>
    </row>
    <row r="1779" spans="7:31" x14ac:dyDescent="0.25">
      <c r="G1779" s="1"/>
      <c r="I1779" s="1"/>
      <c r="K1779" s="1"/>
      <c r="M1779" s="1"/>
      <c r="O1779" s="1"/>
      <c r="Q1779" s="1"/>
      <c r="S1779" s="1"/>
      <c r="U1779" s="1"/>
      <c r="W1779" s="1"/>
      <c r="Y1779" s="1"/>
      <c r="AA1779" s="1"/>
      <c r="AC1779" s="1"/>
      <c r="AE1779" s="1"/>
    </row>
    <row r="1780" spans="7:31" x14ac:dyDescent="0.25">
      <c r="G1780" s="1"/>
      <c r="I1780" s="1"/>
      <c r="K1780" s="1"/>
      <c r="M1780" s="1"/>
      <c r="O1780" s="1"/>
      <c r="Q1780" s="1"/>
      <c r="S1780" s="1"/>
      <c r="U1780" s="1"/>
      <c r="W1780" s="1"/>
      <c r="Y1780" s="1"/>
      <c r="AA1780" s="1"/>
      <c r="AC1780" s="1"/>
      <c r="AE1780" s="1"/>
    </row>
    <row r="1787" spans="7:31" x14ac:dyDescent="0.25">
      <c r="G1787" s="1"/>
      <c r="I1787" s="1"/>
      <c r="K1787" s="1"/>
      <c r="M1787" s="1"/>
      <c r="O1787" s="1"/>
      <c r="Q1787" s="1"/>
      <c r="S1787" s="1"/>
      <c r="U1787" s="1"/>
      <c r="W1787" s="1"/>
      <c r="Y1787" s="1"/>
      <c r="AA1787" s="1"/>
      <c r="AC1787" s="1"/>
      <c r="AE1787" s="1"/>
    </row>
    <row r="1790" spans="7:31" x14ac:dyDescent="0.25">
      <c r="G1790" s="1"/>
      <c r="I1790" s="1"/>
      <c r="K1790" s="1"/>
      <c r="M1790" s="1"/>
      <c r="O1790" s="1"/>
      <c r="Q1790" s="1"/>
      <c r="S1790" s="1"/>
      <c r="U1790" s="1"/>
      <c r="W1790" s="1"/>
      <c r="Y1790" s="1"/>
      <c r="AA1790" s="1"/>
      <c r="AC1790" s="1"/>
      <c r="AE1790" s="1"/>
    </row>
    <row r="1793" spans="7:31" x14ac:dyDescent="0.25">
      <c r="G1793" s="1"/>
      <c r="I1793" s="1"/>
      <c r="K1793" s="1"/>
      <c r="M1793" s="1"/>
      <c r="O1793" s="1"/>
      <c r="Q1793" s="1"/>
      <c r="S1793" s="1"/>
      <c r="U1793" s="1"/>
      <c r="W1793" s="1"/>
      <c r="Y1793" s="1"/>
      <c r="AA1793" s="1"/>
      <c r="AC1793" s="1"/>
      <c r="AE1793" s="1"/>
    </row>
    <row r="1794" spans="7:31" x14ac:dyDescent="0.25">
      <c r="G1794" s="1"/>
      <c r="I1794" s="1"/>
      <c r="K1794" s="1"/>
      <c r="M1794" s="1"/>
      <c r="O1794" s="1"/>
      <c r="Q1794" s="1"/>
      <c r="S1794" s="1"/>
      <c r="U1794" s="1"/>
      <c r="W1794" s="1"/>
      <c r="Y1794" s="1"/>
      <c r="AA1794" s="1"/>
      <c r="AC1794" s="1"/>
      <c r="AE1794" s="1"/>
    </row>
    <row r="1797" spans="7:31" x14ac:dyDescent="0.25">
      <c r="G1797" s="1"/>
      <c r="I1797" s="1"/>
      <c r="K1797" s="1"/>
      <c r="M1797" s="1"/>
      <c r="O1797" s="1"/>
      <c r="Q1797" s="1"/>
      <c r="S1797" s="1"/>
      <c r="U1797" s="1"/>
      <c r="W1797" s="1"/>
      <c r="Y1797" s="1"/>
      <c r="AA1797" s="1"/>
      <c r="AC1797" s="1"/>
      <c r="AE1797" s="1"/>
    </row>
    <row r="1799" spans="7:31" x14ac:dyDescent="0.25">
      <c r="G1799" s="1"/>
      <c r="I1799" s="1"/>
      <c r="K1799" s="1"/>
      <c r="M1799" s="1"/>
      <c r="O1799" s="1"/>
      <c r="Q1799" s="1"/>
      <c r="S1799" s="1"/>
      <c r="U1799" s="1"/>
      <c r="W1799" s="1"/>
      <c r="Y1799" s="1"/>
      <c r="AA1799" s="1"/>
      <c r="AC1799" s="1"/>
      <c r="AE1799" s="1"/>
    </row>
    <row r="1806" spans="7:31" x14ac:dyDescent="0.25">
      <c r="G1806" s="1"/>
      <c r="I1806" s="1"/>
      <c r="K1806" s="1"/>
      <c r="M1806" s="1"/>
      <c r="O1806" s="1"/>
      <c r="Q1806" s="1"/>
      <c r="S1806" s="1"/>
      <c r="U1806" s="1"/>
      <c r="W1806" s="1"/>
      <c r="Y1806" s="1"/>
      <c r="AA1806" s="1"/>
      <c r="AC1806" s="1"/>
      <c r="AE1806" s="1"/>
    </row>
    <row r="1809" spans="7:31" x14ac:dyDescent="0.25">
      <c r="G1809" s="1"/>
      <c r="I1809" s="1"/>
      <c r="K1809" s="1"/>
      <c r="M1809" s="1"/>
      <c r="O1809" s="1"/>
      <c r="Q1809" s="1"/>
      <c r="S1809" s="1"/>
      <c r="U1809" s="1"/>
      <c r="W1809" s="1"/>
      <c r="Y1809" s="1"/>
      <c r="AA1809" s="1"/>
      <c r="AC1809" s="1"/>
      <c r="AE1809" s="1"/>
    </row>
    <row r="1811" spans="7:31" x14ac:dyDescent="0.25">
      <c r="G1811" s="1"/>
      <c r="I1811" s="1"/>
      <c r="K1811" s="1"/>
      <c r="M1811" s="1"/>
      <c r="O1811" s="1"/>
      <c r="Q1811" s="1"/>
      <c r="S1811" s="1"/>
      <c r="U1811" s="1"/>
      <c r="W1811" s="1"/>
      <c r="Y1811" s="1"/>
      <c r="AA1811" s="1"/>
      <c r="AC1811" s="1"/>
      <c r="AE1811" s="1"/>
    </row>
    <row r="1816" spans="7:31" x14ac:dyDescent="0.25">
      <c r="G1816" s="1"/>
      <c r="I1816" s="1"/>
      <c r="K1816" s="1"/>
      <c r="M1816" s="1"/>
      <c r="O1816" s="1"/>
      <c r="Q1816" s="1"/>
      <c r="S1816" s="1"/>
      <c r="U1816" s="1"/>
      <c r="W1816" s="1"/>
      <c r="Y1816" s="1"/>
      <c r="AA1816" s="1"/>
      <c r="AC1816" s="1"/>
    </row>
    <row r="1819" spans="7:31" x14ac:dyDescent="0.25">
      <c r="G1819" s="1"/>
      <c r="I1819" s="1"/>
      <c r="K1819" s="1"/>
      <c r="M1819" s="1"/>
      <c r="O1819" s="1"/>
      <c r="Q1819" s="1"/>
      <c r="S1819" s="1"/>
      <c r="U1819" s="1"/>
      <c r="W1819" s="1"/>
      <c r="Y1819" s="1"/>
      <c r="AA1819" s="1"/>
      <c r="AC1819" s="1"/>
      <c r="AE1819" s="1"/>
    </row>
    <row r="1826" spans="7:31" x14ac:dyDescent="0.25">
      <c r="G1826" s="1"/>
    </row>
    <row r="1829" spans="7:31" x14ac:dyDescent="0.25">
      <c r="G1829" s="1"/>
      <c r="I1829" s="1"/>
      <c r="K1829" s="1"/>
      <c r="M1829" s="1"/>
      <c r="O1829" s="1"/>
      <c r="Q1829" s="1"/>
      <c r="S1829" s="1"/>
      <c r="U1829" s="1"/>
      <c r="W1829" s="1"/>
      <c r="Y1829" s="1"/>
      <c r="AA1829" s="1"/>
      <c r="AC1829" s="1"/>
      <c r="AE1829" s="1"/>
    </row>
    <row r="1832" spans="7:31" x14ac:dyDescent="0.25">
      <c r="G1832" s="1"/>
      <c r="I1832" s="1"/>
      <c r="K1832" s="1"/>
      <c r="M1832" s="1"/>
      <c r="O1832" s="1"/>
      <c r="Q1832" s="1"/>
      <c r="S1832" s="1"/>
      <c r="U1832" s="1"/>
      <c r="W1832" s="1"/>
      <c r="Y1832" s="1"/>
      <c r="AA1832" s="1"/>
      <c r="AC1832" s="1"/>
      <c r="AE1832" s="1"/>
    </row>
    <row r="1835" spans="7:31" x14ac:dyDescent="0.25">
      <c r="G1835" s="1"/>
      <c r="I1835" s="1"/>
      <c r="K1835" s="1"/>
      <c r="M1835" s="1"/>
      <c r="O1835" s="1"/>
      <c r="Q1835" s="1"/>
      <c r="S1835" s="1"/>
      <c r="U1835" s="1"/>
      <c r="W1835" s="1"/>
      <c r="Y1835" s="1"/>
      <c r="AA1835" s="1"/>
      <c r="AC1835" s="1"/>
      <c r="AE1835" s="1"/>
    </row>
    <row r="1838" spans="7:31" x14ac:dyDescent="0.25">
      <c r="O1838" s="1"/>
      <c r="Y1838" s="1"/>
      <c r="AA1838" s="1"/>
      <c r="AC1838" s="1"/>
      <c r="AE1838" s="1"/>
    </row>
    <row r="1844" spans="7:31" x14ac:dyDescent="0.25">
      <c r="G1844" s="1"/>
      <c r="I1844" s="1"/>
      <c r="K1844" s="1"/>
      <c r="M1844" s="1"/>
      <c r="O1844" s="1"/>
      <c r="Q1844" s="1"/>
      <c r="S1844" s="1"/>
      <c r="U1844" s="1"/>
      <c r="W1844" s="1"/>
      <c r="Y1844" s="1"/>
      <c r="AA1844" s="1"/>
      <c r="AC1844" s="1"/>
      <c r="AE1844" s="1"/>
    </row>
    <row r="1847" spans="7:31" x14ac:dyDescent="0.25">
      <c r="G1847" s="1"/>
      <c r="I1847" s="1"/>
      <c r="K1847" s="1"/>
      <c r="M1847" s="1"/>
    </row>
    <row r="1850" spans="7:31" x14ac:dyDescent="0.25">
      <c r="K1850" s="1"/>
      <c r="M1850" s="1"/>
      <c r="Q1850" s="1"/>
      <c r="S1850" s="1"/>
      <c r="W1850" s="1"/>
      <c r="Y1850" s="1"/>
      <c r="AA1850" s="1"/>
      <c r="AC1850" s="1"/>
      <c r="AE1850" s="1"/>
    </row>
    <row r="1852" spans="7:31" x14ac:dyDescent="0.25">
      <c r="G1852" s="1"/>
      <c r="I1852" s="1"/>
      <c r="K1852" s="1"/>
      <c r="M1852" s="1"/>
      <c r="O1852" s="1"/>
      <c r="Q1852" s="1"/>
      <c r="S1852" s="1"/>
      <c r="U1852" s="1"/>
      <c r="W1852" s="1"/>
      <c r="Y1852" s="1"/>
      <c r="AA1852" s="1"/>
      <c r="AC1852" s="1"/>
      <c r="AE1852" s="1"/>
    </row>
    <row r="1858" spans="7:31" x14ac:dyDescent="0.25">
      <c r="G1858" s="1"/>
      <c r="I1858" s="1"/>
      <c r="K1858" s="1"/>
      <c r="M1858" s="1"/>
      <c r="O1858" s="1"/>
      <c r="Q1858" s="1"/>
      <c r="S1858" s="1"/>
      <c r="U1858" s="1"/>
      <c r="W1858" s="1"/>
      <c r="Y1858" s="1"/>
      <c r="AA1858" s="1"/>
      <c r="AC1858" s="1"/>
      <c r="AE1858" s="1"/>
    </row>
    <row r="1862" spans="7:31" x14ac:dyDescent="0.25">
      <c r="G1862" s="1"/>
      <c r="I1862" s="1"/>
      <c r="K1862" s="1"/>
      <c r="M1862" s="1"/>
      <c r="O1862" s="1"/>
      <c r="Q1862" s="1"/>
      <c r="S1862" s="1"/>
      <c r="U1862" s="1"/>
      <c r="W1862" s="1"/>
      <c r="Y1862" s="1"/>
      <c r="AA1862" s="1"/>
      <c r="AC1862" s="1"/>
      <c r="AE1862" s="1"/>
    </row>
    <row r="1865" spans="7:31" x14ac:dyDescent="0.25">
      <c r="G1865" s="1"/>
      <c r="I1865" s="1"/>
      <c r="K1865" s="1"/>
      <c r="M1865" s="1"/>
      <c r="O1865" s="1"/>
      <c r="Q1865" s="1"/>
      <c r="S1865" s="1"/>
      <c r="U1865" s="1"/>
      <c r="W1865" s="1"/>
      <c r="Y1865" s="1"/>
      <c r="AA1865" s="1"/>
      <c r="AC1865" s="1"/>
      <c r="AE1865" s="1"/>
    </row>
    <row r="1867" spans="7:31" x14ac:dyDescent="0.25">
      <c r="G1867" s="1"/>
      <c r="I1867" s="1"/>
      <c r="K1867" s="1"/>
      <c r="M1867" s="1"/>
      <c r="O1867" s="1"/>
      <c r="Q1867" s="1"/>
      <c r="S1867" s="1"/>
      <c r="U1867" s="1"/>
      <c r="W1867" s="1"/>
      <c r="Y1867" s="1"/>
      <c r="AA1867" s="1"/>
      <c r="AC1867" s="1"/>
      <c r="AE1867" s="1"/>
    </row>
    <row r="1869" spans="7:31" x14ac:dyDescent="0.25">
      <c r="G1869" s="1"/>
      <c r="I1869" s="1"/>
      <c r="K1869" s="1"/>
      <c r="M1869" s="1"/>
      <c r="O1869" s="1"/>
      <c r="Q1869" s="1"/>
      <c r="S1869" s="1"/>
      <c r="U1869" s="1"/>
      <c r="W1869" s="1"/>
      <c r="Y1869" s="1"/>
      <c r="AA1869" s="1"/>
      <c r="AC1869" s="1"/>
      <c r="AE1869" s="1"/>
    </row>
    <row r="1876" spans="7:31" x14ac:dyDescent="0.25">
      <c r="G1876" s="1"/>
      <c r="I1876" s="1"/>
      <c r="K1876" s="1"/>
      <c r="M1876" s="1"/>
      <c r="O1876" s="1"/>
      <c r="Q1876" s="1"/>
      <c r="S1876" s="1"/>
      <c r="U1876" s="1"/>
      <c r="W1876" s="1"/>
      <c r="Y1876" s="1"/>
      <c r="AA1876" s="1"/>
      <c r="AC1876" s="1"/>
      <c r="AE1876" s="1"/>
    </row>
    <row r="1884" spans="7:31" x14ac:dyDescent="0.25">
      <c r="G1884" s="1"/>
      <c r="I1884" s="1"/>
      <c r="K1884" s="1"/>
      <c r="M1884" s="1"/>
      <c r="O1884" s="1"/>
      <c r="Q1884" s="1"/>
      <c r="S1884" s="1"/>
      <c r="U1884" s="1"/>
      <c r="W1884" s="1"/>
      <c r="Y1884" s="1"/>
      <c r="AA1884" s="1"/>
      <c r="AC1884" s="1"/>
      <c r="AE1884" s="1"/>
    </row>
    <row r="1887" spans="7:31" x14ac:dyDescent="0.25">
      <c r="G1887" s="1"/>
      <c r="I1887" s="1"/>
      <c r="K1887" s="1"/>
      <c r="M1887" s="1"/>
      <c r="O1887" s="1"/>
      <c r="Q1887" s="1"/>
      <c r="S1887" s="1"/>
      <c r="U1887" s="1"/>
      <c r="W1887" s="1"/>
      <c r="Y1887" s="1"/>
      <c r="AA1887" s="1"/>
      <c r="AC1887" s="1"/>
      <c r="AE1887" s="1"/>
    </row>
    <row r="1890" spans="7:31" x14ac:dyDescent="0.25">
      <c r="G1890" s="1"/>
      <c r="I1890" s="1"/>
      <c r="K1890" s="1"/>
      <c r="M1890" s="1"/>
      <c r="O1890" s="1"/>
      <c r="Q1890" s="1"/>
      <c r="S1890" s="1"/>
      <c r="U1890" s="1"/>
      <c r="W1890" s="1"/>
      <c r="Y1890" s="1"/>
      <c r="AA1890" s="1"/>
      <c r="AC1890" s="1"/>
      <c r="AE1890" s="1"/>
    </row>
    <row r="1893" spans="7:31" x14ac:dyDescent="0.25">
      <c r="G1893" s="1"/>
      <c r="I1893" s="1"/>
      <c r="K1893" s="1"/>
      <c r="M1893" s="1"/>
      <c r="O1893" s="1"/>
      <c r="Q1893" s="1"/>
      <c r="S1893" s="1"/>
      <c r="U1893" s="1"/>
      <c r="W1893" s="1"/>
      <c r="Y1893" s="1"/>
      <c r="AA1893" s="1"/>
      <c r="AC1893" s="1"/>
      <c r="AE1893" s="1"/>
    </row>
    <row r="1896" spans="7:31" x14ac:dyDescent="0.25">
      <c r="G1896" s="1"/>
      <c r="I1896" s="1"/>
      <c r="K1896" s="1"/>
      <c r="M1896" s="1"/>
      <c r="O1896" s="1"/>
      <c r="Q1896" s="1"/>
      <c r="S1896" s="1"/>
      <c r="U1896" s="1"/>
      <c r="W1896" s="1"/>
      <c r="Y1896" s="1"/>
      <c r="AA1896" s="1"/>
      <c r="AC1896" s="1"/>
      <c r="AE1896" s="1"/>
    </row>
    <row r="1899" spans="7:31" x14ac:dyDescent="0.25">
      <c r="G1899" s="1"/>
      <c r="I1899" s="1"/>
      <c r="K1899" s="1"/>
      <c r="M1899" s="1"/>
      <c r="O1899" s="1"/>
      <c r="Q1899" s="1"/>
      <c r="S1899" s="1"/>
      <c r="U1899" s="1"/>
      <c r="W1899" s="1"/>
      <c r="Y1899" s="1"/>
      <c r="AA1899" s="1"/>
      <c r="AC1899" s="1"/>
      <c r="AE1899" s="1"/>
    </row>
    <row r="1901" spans="7:31" x14ac:dyDescent="0.25">
      <c r="G1901" s="1"/>
      <c r="I1901" s="1"/>
      <c r="K1901" s="1"/>
      <c r="M1901" s="1"/>
      <c r="O1901" s="1"/>
      <c r="Q1901" s="1"/>
      <c r="S1901" s="1"/>
      <c r="U1901" s="1"/>
      <c r="W1901" s="1"/>
      <c r="Y1901" s="1"/>
      <c r="AA1901" s="1"/>
      <c r="AC1901" s="1"/>
      <c r="AE1901" s="1"/>
    </row>
    <row r="1903" spans="7:31" x14ac:dyDescent="0.25">
      <c r="G1903" s="1"/>
      <c r="I1903" s="1"/>
      <c r="K1903" s="1"/>
      <c r="M1903" s="1"/>
      <c r="O1903" s="1"/>
      <c r="Q1903" s="1"/>
      <c r="S1903" s="1"/>
      <c r="U1903" s="1"/>
      <c r="W1903" s="1"/>
      <c r="Y1903" s="1"/>
      <c r="AA1903" s="1"/>
      <c r="AC1903" s="1"/>
      <c r="AE1903" s="1"/>
    </row>
    <row r="1908" spans="7:31" x14ac:dyDescent="0.25">
      <c r="G1908" s="1"/>
      <c r="I1908" s="1"/>
      <c r="K1908" s="1"/>
      <c r="M1908" s="1"/>
      <c r="O1908" s="1"/>
      <c r="Q1908" s="1"/>
      <c r="S1908" s="1"/>
      <c r="U1908" s="1"/>
      <c r="W1908" s="1"/>
      <c r="Y1908" s="1"/>
      <c r="AA1908" s="1"/>
      <c r="AC1908" s="1"/>
      <c r="AE1908" s="1"/>
    </row>
    <row r="1910" spans="7:31" x14ac:dyDescent="0.25">
      <c r="G1910" s="1"/>
      <c r="I1910" s="1"/>
      <c r="K1910" s="1"/>
      <c r="M1910" s="1"/>
      <c r="O1910" s="1"/>
      <c r="Q1910" s="1"/>
      <c r="S1910" s="1"/>
      <c r="U1910" s="1"/>
      <c r="W1910" s="1"/>
      <c r="Y1910" s="1"/>
      <c r="AA1910" s="1"/>
      <c r="AC1910" s="1"/>
      <c r="AE1910" s="1"/>
    </row>
    <row r="1919" spans="7:31" x14ac:dyDescent="0.25">
      <c r="G1919" s="1"/>
      <c r="I1919" s="1"/>
      <c r="K1919" s="1"/>
      <c r="M1919" s="1"/>
      <c r="O1919" s="1"/>
      <c r="Q1919" s="1"/>
      <c r="S1919" s="1"/>
      <c r="U1919" s="1"/>
      <c r="W1919" s="1"/>
      <c r="Y1919" s="1"/>
      <c r="AA1919" s="1"/>
      <c r="AC1919" s="1"/>
      <c r="AE1919" s="1"/>
    </row>
    <row r="1922" spans="7:31" x14ac:dyDescent="0.25">
      <c r="G1922" s="1"/>
      <c r="I1922" s="1"/>
      <c r="K1922" s="1"/>
      <c r="M1922" s="1"/>
      <c r="O1922" s="1"/>
      <c r="Q1922" s="1"/>
      <c r="S1922" s="1"/>
      <c r="U1922" s="1"/>
      <c r="W1922" s="1"/>
      <c r="Y1922" s="1"/>
      <c r="AA1922" s="1"/>
      <c r="AC1922" s="1"/>
      <c r="AE1922" s="1"/>
    </row>
    <row r="1924" spans="7:31" x14ac:dyDescent="0.25">
      <c r="G1924" s="1"/>
      <c r="I1924" s="1"/>
      <c r="K1924" s="1"/>
      <c r="M1924" s="1"/>
      <c r="O1924" s="1"/>
      <c r="Q1924" s="1"/>
      <c r="S1924" s="1"/>
      <c r="U1924" s="1"/>
      <c r="W1924" s="1"/>
      <c r="Y1924" s="1"/>
      <c r="AA1924" s="1"/>
      <c r="AC1924" s="1"/>
      <c r="AE1924" s="1"/>
    </row>
    <row r="1929" spans="7:31" x14ac:dyDescent="0.25">
      <c r="G1929" s="1"/>
      <c r="I1929" s="1"/>
      <c r="K1929" s="1"/>
      <c r="M1929" s="1"/>
      <c r="O1929" s="1"/>
      <c r="Q1929" s="1"/>
      <c r="S1929" s="1"/>
      <c r="U1929" s="1"/>
      <c r="W1929" s="1"/>
      <c r="Y1929" s="1"/>
      <c r="AA1929" s="1"/>
      <c r="AC1929" s="1"/>
      <c r="AE1929" s="1"/>
    </row>
    <row r="1930" spans="7:31" x14ac:dyDescent="0.25">
      <c r="G1930" s="1"/>
      <c r="I1930" s="1"/>
      <c r="K1930" s="1"/>
      <c r="M1930" s="1"/>
      <c r="O1930" s="1"/>
      <c r="Q1930" s="1"/>
      <c r="S1930" s="1"/>
      <c r="U1930" s="1"/>
      <c r="W1930" s="1"/>
      <c r="Y1930" s="1"/>
      <c r="AA1930" s="1"/>
      <c r="AC1930" s="1"/>
      <c r="AE1930" s="1"/>
    </row>
    <row r="1934" spans="7:31" x14ac:dyDescent="0.25">
      <c r="G1934" s="1"/>
      <c r="I1934" s="1"/>
      <c r="K1934" s="1"/>
      <c r="M1934" s="1"/>
      <c r="O1934" s="1"/>
      <c r="Q1934" s="1"/>
      <c r="S1934" s="1"/>
      <c r="U1934" s="1"/>
      <c r="W1934" s="1"/>
      <c r="Y1934" s="1"/>
      <c r="AA1934" s="1"/>
      <c r="AC1934" s="1"/>
      <c r="AE1934" s="1"/>
    </row>
    <row r="1935" spans="7:31" x14ac:dyDescent="0.25">
      <c r="G1935" s="1"/>
      <c r="I1935" s="1"/>
      <c r="K1935" s="1"/>
      <c r="M1935" s="1"/>
      <c r="O1935" s="1"/>
      <c r="Q1935" s="1"/>
      <c r="S1935" s="1"/>
      <c r="U1935" s="1"/>
      <c r="W1935" s="1"/>
      <c r="Y1935" s="1"/>
      <c r="AA1935" s="1"/>
      <c r="AC1935" s="1"/>
      <c r="AE1935" s="1"/>
    </row>
    <row r="1939" spans="7:31" x14ac:dyDescent="0.25">
      <c r="G1939" s="1"/>
      <c r="I1939" s="1"/>
      <c r="K1939" s="1"/>
      <c r="M1939" s="1"/>
      <c r="O1939" s="1"/>
      <c r="Q1939" s="1"/>
      <c r="S1939" s="1"/>
      <c r="U1939" s="1"/>
      <c r="W1939" s="1"/>
      <c r="Y1939" s="1"/>
      <c r="AA1939" s="1"/>
      <c r="AC1939" s="1"/>
      <c r="AE1939" s="1"/>
    </row>
    <row r="1940" spans="7:31" x14ac:dyDescent="0.25">
      <c r="G1940" s="1"/>
      <c r="I1940" s="1"/>
      <c r="K1940" s="1"/>
      <c r="M1940" s="1"/>
      <c r="O1940" s="1"/>
      <c r="Q1940" s="1"/>
      <c r="S1940" s="1"/>
      <c r="U1940" s="1"/>
      <c r="W1940" s="1"/>
      <c r="Y1940" s="1"/>
      <c r="AA1940" s="1"/>
      <c r="AC1940" s="1"/>
      <c r="AE1940" s="1"/>
    </row>
    <row r="1944" spans="7:31" x14ac:dyDescent="0.25">
      <c r="G1944" s="1"/>
      <c r="I1944" s="1"/>
      <c r="K1944" s="1"/>
      <c r="M1944" s="1"/>
      <c r="O1944" s="1"/>
      <c r="Q1944" s="1"/>
      <c r="S1944" s="1"/>
      <c r="U1944" s="1"/>
      <c r="W1944" s="1"/>
      <c r="Y1944" s="1"/>
      <c r="AA1944" s="1"/>
      <c r="AC1944" s="1"/>
      <c r="AE1944" s="1"/>
    </row>
    <row r="1945" spans="7:31" x14ac:dyDescent="0.25">
      <c r="G1945" s="1"/>
      <c r="I1945" s="1"/>
      <c r="K1945" s="1"/>
      <c r="M1945" s="1"/>
      <c r="O1945" s="1"/>
      <c r="Q1945" s="1"/>
      <c r="S1945" s="1"/>
      <c r="U1945" s="1"/>
      <c r="W1945" s="1"/>
      <c r="Y1945" s="1"/>
      <c r="AA1945" s="1"/>
      <c r="AC1945" s="1"/>
      <c r="AE1945" s="1"/>
    </row>
    <row r="1948" spans="7:31" x14ac:dyDescent="0.25">
      <c r="G1948" s="1"/>
      <c r="I1948" s="1"/>
      <c r="K1948" s="1"/>
      <c r="M1948" s="1"/>
      <c r="O1948" s="1"/>
      <c r="Q1948" s="1"/>
      <c r="S1948" s="1"/>
      <c r="U1948" s="1"/>
      <c r="W1948" s="1"/>
      <c r="Y1948" s="1"/>
      <c r="AA1948" s="1"/>
      <c r="AC1948" s="1"/>
      <c r="AE1948" s="1"/>
    </row>
    <row r="1959" spans="7:31" x14ac:dyDescent="0.25">
      <c r="G1959" s="1"/>
      <c r="I1959" s="1"/>
      <c r="K1959" s="1"/>
      <c r="M1959" s="1"/>
      <c r="O1959" s="1"/>
      <c r="Q1959" s="1"/>
      <c r="S1959" s="1"/>
      <c r="U1959" s="1"/>
      <c r="W1959" s="1"/>
      <c r="Y1959" s="1"/>
      <c r="AA1959" s="1"/>
      <c r="AC1959" s="1"/>
      <c r="AE1959" s="1"/>
    </row>
    <row r="1962" spans="7:31" x14ac:dyDescent="0.25">
      <c r="G1962" s="1"/>
      <c r="I1962" s="1"/>
      <c r="K1962" s="1"/>
      <c r="M1962" s="1"/>
      <c r="O1962" s="1"/>
      <c r="Q1962" s="1"/>
      <c r="S1962" s="1"/>
      <c r="U1962" s="1"/>
      <c r="W1962" s="1"/>
      <c r="Y1962" s="1"/>
      <c r="AA1962" s="1"/>
      <c r="AC1962" s="1"/>
      <c r="AE1962" s="1"/>
    </row>
    <row r="1969" spans="7:31" x14ac:dyDescent="0.25">
      <c r="G1969" s="1"/>
      <c r="I1969" s="1"/>
      <c r="K1969" s="1"/>
      <c r="M1969" s="1"/>
      <c r="O1969" s="1"/>
      <c r="Q1969" s="1"/>
      <c r="S1969" s="1"/>
      <c r="U1969" s="1"/>
      <c r="W1969" s="1"/>
      <c r="Y1969" s="1"/>
      <c r="AA1969" s="1"/>
      <c r="AC1969" s="1"/>
      <c r="AE1969" s="1"/>
    </row>
    <row r="1975" spans="7:31" x14ac:dyDescent="0.25">
      <c r="G1975" s="1"/>
      <c r="I1975" s="1"/>
      <c r="K1975" s="1"/>
      <c r="M1975" s="1"/>
      <c r="O1975" s="1"/>
      <c r="Q1975" s="1"/>
      <c r="S1975" s="1"/>
      <c r="U1975" s="1"/>
      <c r="W1975" s="1"/>
      <c r="Y1975" s="1"/>
      <c r="AA1975" s="1"/>
      <c r="AC1975" s="1"/>
      <c r="AE1975" s="1"/>
    </row>
    <row r="1976" spans="7:31" x14ac:dyDescent="0.25">
      <c r="G1976" s="1"/>
      <c r="I1976" s="1"/>
      <c r="K1976" s="1"/>
      <c r="M1976" s="1"/>
      <c r="O1976" s="1"/>
      <c r="Q1976" s="1"/>
      <c r="S1976" s="1"/>
      <c r="U1976" s="1"/>
      <c r="W1976" s="1"/>
      <c r="Y1976" s="1"/>
      <c r="AA1976" s="1"/>
      <c r="AC1976" s="1"/>
      <c r="AE1976" s="1"/>
    </row>
    <row r="1980" spans="7:31" x14ac:dyDescent="0.25">
      <c r="G1980" s="1"/>
      <c r="I1980" s="1"/>
      <c r="K1980" s="1"/>
      <c r="M1980" s="1"/>
      <c r="O1980" s="1"/>
      <c r="Q1980" s="1"/>
      <c r="S1980" s="1"/>
      <c r="U1980" s="1"/>
      <c r="W1980" s="1"/>
      <c r="Y1980" s="1"/>
      <c r="AA1980" s="1"/>
      <c r="AC1980" s="1"/>
      <c r="AE1980" s="1"/>
    </row>
    <row r="1981" spans="7:31" x14ac:dyDescent="0.25">
      <c r="G1981" s="1"/>
      <c r="I1981" s="1"/>
      <c r="K1981" s="1"/>
      <c r="M1981" s="1"/>
      <c r="O1981" s="1"/>
      <c r="Q1981" s="1"/>
      <c r="S1981" s="1"/>
      <c r="U1981" s="1"/>
      <c r="W1981" s="1"/>
      <c r="Y1981" s="1"/>
      <c r="AA1981" s="1"/>
      <c r="AC1981" s="1"/>
      <c r="AE1981" s="1"/>
    </row>
    <row r="1984" spans="7:31" x14ac:dyDescent="0.25">
      <c r="G1984" s="1"/>
      <c r="I1984" s="1"/>
      <c r="K1984" s="1"/>
      <c r="M1984" s="1"/>
      <c r="O1984" s="1"/>
      <c r="Q1984" s="1"/>
      <c r="S1984" s="1"/>
      <c r="U1984" s="1"/>
      <c r="W1984" s="1"/>
      <c r="Y1984" s="1"/>
      <c r="AA1984" s="1"/>
      <c r="AC1984" s="1"/>
      <c r="AE1984" s="1"/>
    </row>
    <row r="1986" spans="7:31" x14ac:dyDescent="0.25">
      <c r="G1986" s="1"/>
      <c r="I1986" s="1"/>
      <c r="K1986" s="1"/>
      <c r="M1986" s="1"/>
      <c r="O1986" s="1"/>
      <c r="Q1986" s="1"/>
      <c r="S1986" s="1"/>
      <c r="U1986" s="1"/>
      <c r="W1986" s="1"/>
      <c r="Y1986" s="1"/>
      <c r="AA1986" s="1"/>
      <c r="AC1986" s="1"/>
      <c r="AE1986" s="1"/>
    </row>
    <row r="1991" spans="7:31" x14ac:dyDescent="0.25">
      <c r="G1991" s="1"/>
      <c r="I1991" s="1"/>
      <c r="K1991" s="1"/>
      <c r="M1991" s="1"/>
      <c r="O1991" s="1"/>
      <c r="Q1991" s="1"/>
      <c r="S1991" s="1"/>
      <c r="U1991" s="1"/>
      <c r="W1991" s="1"/>
      <c r="Y1991" s="1"/>
      <c r="AA1991" s="1"/>
      <c r="AC1991" s="1"/>
    </row>
    <row r="1997" spans="7:31" x14ac:dyDescent="0.25">
      <c r="Q1997" s="1"/>
      <c r="S1997" s="1"/>
      <c r="U1997" s="1"/>
      <c r="W1997" s="1"/>
      <c r="Y1997" s="1"/>
      <c r="AA1997" s="1"/>
      <c r="AC1997" s="1"/>
      <c r="AE1997" s="1"/>
    </row>
    <row r="2005" spans="7:31" x14ac:dyDescent="0.25">
      <c r="G2005" s="1"/>
      <c r="I2005" s="1"/>
      <c r="K2005" s="1"/>
      <c r="AA2005" s="1"/>
      <c r="AC2005" s="1"/>
      <c r="AE2005" s="1"/>
    </row>
    <row r="2008" spans="7:31" x14ac:dyDescent="0.25">
      <c r="G2008" s="1"/>
      <c r="I2008" s="1"/>
      <c r="K2008" s="1"/>
      <c r="M2008" s="1"/>
      <c r="O2008" s="1"/>
      <c r="Q2008" s="1"/>
      <c r="S2008" s="1"/>
      <c r="U2008" s="1"/>
      <c r="W2008" s="1"/>
      <c r="Y2008" s="1"/>
      <c r="AA2008" s="1"/>
      <c r="AC2008" s="1"/>
      <c r="AE2008" s="1"/>
    </row>
    <row r="2011" spans="7:31" x14ac:dyDescent="0.25">
      <c r="M2011" s="1"/>
    </row>
    <row r="2014" spans="7:31" x14ac:dyDescent="0.25">
      <c r="S2014" s="1"/>
      <c r="U2014" s="1"/>
    </row>
    <row r="2017" spans="7:31" x14ac:dyDescent="0.25">
      <c r="Y2017" s="1"/>
    </row>
    <row r="2020" spans="7:31" x14ac:dyDescent="0.25">
      <c r="I2020" s="1"/>
      <c r="K2020" s="1"/>
      <c r="M2020" s="1"/>
      <c r="O2020" s="1"/>
      <c r="Q2020" s="1"/>
      <c r="S2020" s="1"/>
      <c r="W2020" s="1"/>
    </row>
    <row r="2023" spans="7:31" x14ac:dyDescent="0.25">
      <c r="G2023" s="1"/>
      <c r="I2023" s="1"/>
      <c r="K2023" s="1"/>
      <c r="M2023" s="1"/>
      <c r="O2023" s="1"/>
      <c r="Q2023" s="1"/>
      <c r="S2023" s="1"/>
      <c r="W2023" s="1"/>
    </row>
    <row r="2026" spans="7:31" x14ac:dyDescent="0.25">
      <c r="G2026" s="1"/>
      <c r="I2026" s="1"/>
      <c r="K2026" s="1"/>
      <c r="M2026" s="1"/>
      <c r="O2026" s="1"/>
      <c r="Q2026" s="1"/>
      <c r="S2026" s="1"/>
      <c r="U2026" s="1"/>
      <c r="W2026" s="1"/>
      <c r="Y2026" s="1"/>
      <c r="AA2026" s="1"/>
      <c r="AC2026" s="1"/>
      <c r="AE2026" s="1"/>
    </row>
    <row r="2029" spans="7:31" x14ac:dyDescent="0.25">
      <c r="G2029" s="1"/>
      <c r="I2029" s="1"/>
      <c r="K2029" s="1"/>
      <c r="M2029" s="1"/>
      <c r="O2029" s="1"/>
      <c r="Q2029" s="1"/>
      <c r="S2029" s="1"/>
      <c r="U2029" s="1"/>
      <c r="W2029" s="1"/>
      <c r="AA2029" s="1"/>
      <c r="AC2029" s="1"/>
      <c r="AE2029" s="1"/>
    </row>
    <row r="2032" spans="7:31" x14ac:dyDescent="0.25">
      <c r="G2032" s="1"/>
      <c r="I2032" s="1"/>
      <c r="K2032" s="1"/>
      <c r="M2032" s="1"/>
      <c r="O2032" s="1"/>
      <c r="Q2032" s="1"/>
      <c r="S2032" s="1"/>
      <c r="U2032" s="1"/>
      <c r="W2032" s="1"/>
      <c r="AA2032" s="1"/>
      <c r="AC2032" s="1"/>
      <c r="AE2032" s="1"/>
    </row>
    <row r="2035" spans="7:31" x14ac:dyDescent="0.25">
      <c r="G2035" s="1"/>
      <c r="I2035" s="1"/>
      <c r="K2035" s="1"/>
      <c r="M2035" s="1"/>
      <c r="O2035" s="1"/>
      <c r="Q2035" s="1"/>
      <c r="S2035" s="1"/>
      <c r="U2035" s="1"/>
      <c r="W2035" s="1"/>
      <c r="Y2035" s="1"/>
      <c r="AA2035" s="1"/>
      <c r="AC2035" s="1"/>
      <c r="AE2035" s="1"/>
    </row>
    <row r="2038" spans="7:31" x14ac:dyDescent="0.25">
      <c r="G2038" s="1"/>
      <c r="I2038" s="1"/>
      <c r="K2038" s="1"/>
      <c r="M2038" s="1"/>
      <c r="O2038" s="1"/>
      <c r="Q2038" s="1"/>
      <c r="S2038" s="1"/>
    </row>
    <row r="2041" spans="7:31" x14ac:dyDescent="0.25">
      <c r="U2041" s="1"/>
      <c r="W2041" s="1"/>
      <c r="Y2041" s="1"/>
      <c r="AA2041" s="1"/>
      <c r="AC2041" s="1"/>
      <c r="AE2041" s="1"/>
    </row>
    <row r="2043" spans="7:31" x14ac:dyDescent="0.25">
      <c r="G2043" s="1"/>
      <c r="I2043" s="1"/>
      <c r="K2043" s="1"/>
      <c r="M2043" s="1"/>
      <c r="O2043" s="1"/>
      <c r="Q2043" s="1"/>
      <c r="S2043" s="1"/>
      <c r="U2043" s="1"/>
      <c r="W2043" s="1"/>
      <c r="Y2043" s="1"/>
      <c r="AA2043" s="1"/>
      <c r="AC2043" s="1"/>
      <c r="AE2043" s="1"/>
    </row>
    <row r="2048" spans="7:31" x14ac:dyDescent="0.25">
      <c r="G2048" s="1"/>
      <c r="I2048" s="1"/>
      <c r="K2048" s="1"/>
      <c r="M2048" s="1"/>
      <c r="O2048" s="1"/>
      <c r="Q2048" s="1"/>
      <c r="S2048" s="1"/>
      <c r="U2048" s="1"/>
      <c r="W2048" s="1"/>
      <c r="Y2048" s="1"/>
      <c r="AA2048" s="1"/>
      <c r="AC2048" s="1"/>
      <c r="AE2048" s="1"/>
    </row>
    <row r="2051" spans="7:31" x14ac:dyDescent="0.25">
      <c r="G2051" s="1"/>
      <c r="I2051" s="1"/>
      <c r="K2051" s="1"/>
      <c r="M2051" s="1"/>
      <c r="O2051" s="1"/>
      <c r="Q2051" s="1"/>
      <c r="S2051" s="1"/>
      <c r="U2051" s="1"/>
      <c r="W2051" s="1"/>
      <c r="Y2051" s="1"/>
      <c r="AA2051" s="1"/>
      <c r="AC2051" s="1"/>
      <c r="AE2051" s="1"/>
    </row>
    <row r="2054" spans="7:31" x14ac:dyDescent="0.25">
      <c r="G2054" s="1"/>
      <c r="I2054" s="1"/>
      <c r="K2054" s="1"/>
      <c r="M2054" s="1"/>
      <c r="O2054" s="1"/>
      <c r="Q2054" s="1"/>
      <c r="S2054" s="1"/>
      <c r="U2054" s="1"/>
      <c r="W2054" s="1"/>
      <c r="Y2054" s="1"/>
      <c r="AA2054" s="1"/>
      <c r="AC2054" s="1"/>
      <c r="AE2054" s="1"/>
    </row>
    <row r="2057" spans="7:31" x14ac:dyDescent="0.25">
      <c r="G2057" s="1"/>
      <c r="I2057" s="1"/>
      <c r="K2057" s="1"/>
      <c r="M2057" s="1"/>
      <c r="O2057" s="1"/>
      <c r="Q2057" s="1"/>
      <c r="S2057" s="1"/>
      <c r="U2057" s="1"/>
      <c r="W2057" s="1"/>
      <c r="Y2057" s="1"/>
      <c r="AA2057" s="1"/>
      <c r="AC2057" s="1"/>
      <c r="AE2057" s="1"/>
    </row>
    <row r="2060" spans="7:31" x14ac:dyDescent="0.25">
      <c r="G2060" s="1"/>
      <c r="I2060" s="1"/>
      <c r="K2060" s="1"/>
      <c r="M2060" s="1"/>
      <c r="O2060" s="1"/>
      <c r="Q2060" s="1"/>
      <c r="S2060" s="1"/>
      <c r="U2060" s="1"/>
      <c r="W2060" s="1"/>
      <c r="Y2060" s="1"/>
      <c r="AA2060" s="1"/>
      <c r="AC2060" s="1"/>
      <c r="AE2060" s="1"/>
    </row>
    <row r="2063" spans="7:31" x14ac:dyDescent="0.25">
      <c r="G2063" s="1"/>
      <c r="I2063" s="1"/>
      <c r="O2063" s="1"/>
      <c r="U2063" s="1"/>
    </row>
    <row r="2065" spans="7:31" x14ac:dyDescent="0.25">
      <c r="G2065" s="1"/>
      <c r="I2065" s="1"/>
      <c r="K2065" s="1"/>
      <c r="M2065" s="1"/>
      <c r="O2065" s="1"/>
      <c r="Q2065" s="1"/>
      <c r="S2065" s="1"/>
      <c r="U2065" s="1"/>
      <c r="W2065" s="1"/>
      <c r="Y2065" s="1"/>
      <c r="AA2065" s="1"/>
      <c r="AC2065" s="1"/>
      <c r="AE2065" s="1"/>
    </row>
    <row r="2070" spans="7:31" x14ac:dyDescent="0.25">
      <c r="G2070" s="1"/>
      <c r="I2070" s="1"/>
      <c r="K2070" s="1"/>
      <c r="M2070" s="1"/>
      <c r="O2070" s="1"/>
      <c r="Q2070" s="1"/>
      <c r="S2070" s="1"/>
      <c r="U2070" s="1"/>
      <c r="W2070" s="1"/>
      <c r="Y2070" s="1"/>
      <c r="AA2070" s="1"/>
      <c r="AC2070" s="1"/>
      <c r="AE2070" s="1"/>
    </row>
    <row r="2072" spans="7:31" x14ac:dyDescent="0.25">
      <c r="G2072" s="1"/>
      <c r="I2072" s="1"/>
      <c r="K2072" s="1"/>
      <c r="M2072" s="1"/>
      <c r="O2072" s="1"/>
      <c r="Q2072" s="1"/>
      <c r="S2072" s="1"/>
      <c r="U2072" s="1"/>
      <c r="W2072" s="1"/>
      <c r="Y2072" s="1"/>
      <c r="AA2072" s="1"/>
      <c r="AC2072" s="1"/>
      <c r="AE2072" s="1"/>
    </row>
    <row r="2077" spans="7:31" x14ac:dyDescent="0.25">
      <c r="G2077" s="1"/>
      <c r="I2077" s="1"/>
      <c r="K2077" s="1"/>
      <c r="M2077" s="1"/>
      <c r="O2077" s="1"/>
      <c r="Q2077" s="1"/>
      <c r="S2077" s="1"/>
      <c r="U2077" s="1"/>
      <c r="W2077" s="1"/>
      <c r="Y2077" s="1"/>
      <c r="AA2077" s="1"/>
      <c r="AC2077" s="1"/>
      <c r="AE2077" s="1"/>
    </row>
    <row r="2082" spans="7:31" x14ac:dyDescent="0.25">
      <c r="G2082" s="1"/>
      <c r="I2082" s="1"/>
      <c r="K2082" s="1"/>
      <c r="M2082" s="1"/>
      <c r="O2082" s="1"/>
      <c r="Q2082" s="1"/>
      <c r="S2082" s="1"/>
      <c r="U2082" s="1"/>
      <c r="W2082" s="1"/>
      <c r="Y2082" s="1"/>
      <c r="AA2082" s="1"/>
      <c r="AC2082" s="1"/>
      <c r="AE2082" s="1"/>
    </row>
    <row r="2093" spans="7:31" x14ac:dyDescent="0.25">
      <c r="G2093" s="1"/>
      <c r="I2093" s="1"/>
      <c r="K2093" s="1"/>
      <c r="M2093" s="1"/>
      <c r="O2093" s="1"/>
      <c r="Q2093" s="1"/>
      <c r="S2093" s="1"/>
      <c r="U2093" s="1"/>
      <c r="W2093" s="1"/>
      <c r="Y2093" s="1"/>
      <c r="AA2093" s="1"/>
      <c r="AC2093" s="1"/>
      <c r="AE2093" s="1"/>
    </row>
    <row r="2098" spans="7:31" x14ac:dyDescent="0.25">
      <c r="G2098" s="1"/>
      <c r="I2098" s="1"/>
      <c r="K2098" s="1"/>
      <c r="M2098" s="1"/>
      <c r="O2098" s="1"/>
      <c r="Q2098" s="1"/>
      <c r="S2098" s="1"/>
      <c r="U2098" s="1"/>
      <c r="W2098" s="1"/>
      <c r="Y2098" s="1"/>
      <c r="AA2098" s="1"/>
      <c r="AC2098" s="1"/>
      <c r="AE2098" s="1"/>
    </row>
    <row r="2101" spans="7:31" x14ac:dyDescent="0.25">
      <c r="G2101" s="1"/>
      <c r="I2101" s="1"/>
      <c r="K2101" s="1"/>
      <c r="M2101" s="1"/>
      <c r="O2101" s="1"/>
      <c r="Q2101" s="1"/>
      <c r="S2101" s="1"/>
      <c r="U2101" s="1"/>
      <c r="W2101" s="1"/>
      <c r="Y2101" s="1"/>
      <c r="AA2101" s="1"/>
      <c r="AC2101" s="1"/>
      <c r="AE2101" s="1"/>
    </row>
    <row r="2103" spans="7:31" x14ac:dyDescent="0.25">
      <c r="G2103" s="1"/>
      <c r="I2103" s="1"/>
      <c r="K2103" s="1"/>
      <c r="M2103" s="1"/>
      <c r="O2103" s="1"/>
      <c r="Q2103" s="1"/>
      <c r="S2103" s="1"/>
      <c r="U2103" s="1"/>
      <c r="W2103" s="1"/>
      <c r="Y2103" s="1"/>
      <c r="AA2103" s="1"/>
      <c r="AC2103" s="1"/>
      <c r="AE210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AE1534"/>
  <sheetViews>
    <sheetView workbookViewId="0"/>
  </sheetViews>
  <sheetFormatPr defaultRowHeight="15" x14ac:dyDescent="0.25"/>
  <cols>
    <col min="7" max="31" width="10.7109375" customWidth="1"/>
  </cols>
  <sheetData>
    <row r="12" spans="23:31" x14ac:dyDescent="0.25">
      <c r="W12" s="1"/>
      <c r="AE12" s="1"/>
    </row>
    <row r="13" spans="23:31" x14ac:dyDescent="0.25">
      <c r="W13" s="1"/>
      <c r="AE13" s="1"/>
    </row>
    <row r="17" spans="23:31" x14ac:dyDescent="0.25">
      <c r="W17" s="1"/>
      <c r="AE17" s="1"/>
    </row>
    <row r="18" spans="23:31" x14ac:dyDescent="0.25">
      <c r="W18" s="1"/>
      <c r="AE18" s="1"/>
    </row>
    <row r="22" spans="23:31" x14ac:dyDescent="0.25">
      <c r="W22" s="1"/>
      <c r="AE22" s="1"/>
    </row>
    <row r="23" spans="23:31" x14ac:dyDescent="0.25">
      <c r="W23" s="1"/>
      <c r="AE23" s="1"/>
    </row>
    <row r="27" spans="23:31" x14ac:dyDescent="0.25">
      <c r="W27" s="1"/>
      <c r="AE27" s="1"/>
    </row>
    <row r="28" spans="23:31" x14ac:dyDescent="0.25">
      <c r="W28" s="1"/>
      <c r="AE28" s="1"/>
    </row>
    <row r="32" spans="23:31" x14ac:dyDescent="0.25">
      <c r="W32" s="1"/>
      <c r="AE32" s="1"/>
    </row>
    <row r="37" spans="29:31" x14ac:dyDescent="0.25">
      <c r="AC37" s="1"/>
      <c r="AE37" s="1"/>
    </row>
    <row r="38" spans="29:31" x14ac:dyDescent="0.25">
      <c r="AC38" s="1"/>
      <c r="AE38" s="1"/>
    </row>
    <row r="45" spans="29:31" x14ac:dyDescent="0.25">
      <c r="AC45" s="1"/>
      <c r="AE45" s="1"/>
    </row>
    <row r="46" spans="29:31" x14ac:dyDescent="0.25">
      <c r="AC46" s="1"/>
      <c r="AE46" s="1"/>
    </row>
    <row r="50" spans="7:31" x14ac:dyDescent="0.25">
      <c r="AC50" s="1"/>
      <c r="AE50" s="1"/>
    </row>
    <row r="51" spans="7:31" x14ac:dyDescent="0.25">
      <c r="AC51" s="1"/>
      <c r="AE51" s="1"/>
    </row>
    <row r="55" spans="7:31" x14ac:dyDescent="0.25">
      <c r="AC55" s="1"/>
      <c r="AE55" s="1"/>
    </row>
    <row r="60" spans="7:31" x14ac:dyDescent="0.25">
      <c r="G60" s="1"/>
      <c r="I60" s="1"/>
      <c r="K60" s="1"/>
      <c r="M60" s="1"/>
      <c r="O60" s="1"/>
      <c r="Q60" s="1"/>
      <c r="S60" s="1"/>
      <c r="U60" s="1"/>
      <c r="W60" s="1"/>
      <c r="Y60" s="1"/>
      <c r="AA60" s="1"/>
      <c r="AC60" s="1"/>
      <c r="AE60" s="1"/>
    </row>
    <row r="61" spans="7:31" x14ac:dyDescent="0.25">
      <c r="G61" s="1"/>
      <c r="I61" s="1"/>
      <c r="K61" s="1"/>
      <c r="M61" s="1"/>
      <c r="O61" s="1"/>
      <c r="Q61" s="1"/>
      <c r="S61" s="1"/>
      <c r="U61" s="1"/>
      <c r="W61" s="1"/>
      <c r="Y61" s="1"/>
      <c r="AA61" s="1"/>
      <c r="AC61" s="1"/>
      <c r="AE61" s="1"/>
    </row>
    <row r="65" spans="7:31" x14ac:dyDescent="0.25">
      <c r="G65" s="1"/>
      <c r="I65" s="1"/>
      <c r="K65" s="1"/>
      <c r="M65" s="1"/>
      <c r="O65" s="1"/>
      <c r="Q65" s="1"/>
      <c r="S65" s="1"/>
      <c r="U65" s="1"/>
      <c r="W65" s="1"/>
      <c r="Y65" s="1"/>
      <c r="AA65" s="1"/>
      <c r="AC65" s="1"/>
      <c r="AE65" s="1"/>
    </row>
    <row r="66" spans="7:31" x14ac:dyDescent="0.25">
      <c r="G66" s="1"/>
      <c r="I66" s="1"/>
      <c r="K66" s="1"/>
      <c r="M66" s="1"/>
      <c r="O66" s="1"/>
      <c r="Q66" s="1"/>
      <c r="S66" s="1"/>
      <c r="U66" s="1"/>
      <c r="W66" s="1"/>
      <c r="Y66" s="1"/>
      <c r="AA66" s="1"/>
      <c r="AC66" s="1"/>
      <c r="AE66" s="1"/>
    </row>
    <row r="70" spans="7:31" x14ac:dyDescent="0.25">
      <c r="K70" s="1"/>
      <c r="AC70" s="1"/>
      <c r="AE70" s="1"/>
    </row>
    <row r="71" spans="7:31" x14ac:dyDescent="0.25">
      <c r="K71" s="1"/>
      <c r="AE71" s="1"/>
    </row>
    <row r="73" spans="7:31" x14ac:dyDescent="0.25">
      <c r="AC73" s="1"/>
      <c r="AE73" s="1"/>
    </row>
    <row r="76" spans="7:31" x14ac:dyDescent="0.25">
      <c r="K76" s="1"/>
      <c r="AC76" s="1"/>
    </row>
    <row r="77" spans="7:31" x14ac:dyDescent="0.25">
      <c r="K77" s="1"/>
      <c r="AE77" s="1"/>
    </row>
    <row r="79" spans="7:31" x14ac:dyDescent="0.25">
      <c r="AC79" s="1"/>
      <c r="AE79" s="1"/>
    </row>
    <row r="82" spans="7:31" x14ac:dyDescent="0.25">
      <c r="G82" s="1"/>
      <c r="I82" s="1"/>
      <c r="K82" s="1"/>
      <c r="M82" s="1"/>
      <c r="O82" s="1"/>
      <c r="Q82" s="1"/>
      <c r="S82" s="1"/>
      <c r="U82" s="1"/>
      <c r="W82" s="1"/>
      <c r="Y82" s="1"/>
      <c r="AA82" s="1"/>
      <c r="AC82" s="1"/>
      <c r="AE82" s="1"/>
    </row>
    <row r="87" spans="7:31" x14ac:dyDescent="0.25">
      <c r="G87" s="1"/>
      <c r="I87" s="1"/>
      <c r="K87" s="1"/>
      <c r="M87" s="1"/>
      <c r="O87" s="1"/>
      <c r="Q87" s="1"/>
      <c r="S87" s="1"/>
      <c r="U87" s="1"/>
      <c r="W87" s="1"/>
      <c r="Y87" s="1"/>
      <c r="AA87" s="1"/>
      <c r="AC87" s="1"/>
      <c r="AE87" s="1"/>
    </row>
    <row r="89" spans="7:31" x14ac:dyDescent="0.25">
      <c r="G89" s="1"/>
      <c r="I89" s="1"/>
      <c r="K89" s="1"/>
      <c r="M89" s="1"/>
      <c r="O89" s="1"/>
      <c r="Q89" s="1"/>
      <c r="S89" s="1"/>
      <c r="U89" s="1"/>
      <c r="W89" s="1"/>
      <c r="Y89" s="1"/>
      <c r="AA89" s="1"/>
      <c r="AC89" s="1"/>
      <c r="AE89" s="1"/>
    </row>
    <row r="92" spans="7:31" x14ac:dyDescent="0.25">
      <c r="AC92" s="1"/>
      <c r="AE92" s="1"/>
    </row>
    <row r="95" spans="7:31" x14ac:dyDescent="0.25">
      <c r="M95" s="1"/>
      <c r="O95" s="1"/>
      <c r="Q95" s="1"/>
      <c r="S95" s="1"/>
      <c r="U95" s="1"/>
      <c r="AE95" s="1"/>
    </row>
    <row r="97" spans="7:31" x14ac:dyDescent="0.25">
      <c r="M97" s="1"/>
      <c r="O97" s="1"/>
      <c r="Q97" s="1"/>
      <c r="S97" s="1"/>
      <c r="U97" s="1"/>
      <c r="AE97" s="1"/>
    </row>
    <row r="100" spans="7:31" x14ac:dyDescent="0.25">
      <c r="G100" s="1"/>
      <c r="I100" s="1"/>
      <c r="K100" s="1"/>
      <c r="M100" s="1"/>
      <c r="O100" s="1"/>
      <c r="Q100" s="1"/>
      <c r="S100" s="1"/>
      <c r="U100" s="1"/>
      <c r="W100" s="1"/>
      <c r="Y100" s="1"/>
      <c r="AA100" s="1"/>
      <c r="AC100" s="1"/>
      <c r="AE100" s="1"/>
    </row>
    <row r="102" spans="7:31" x14ac:dyDescent="0.25">
      <c r="G102" s="1"/>
      <c r="I102" s="1"/>
      <c r="K102" s="1"/>
      <c r="M102" s="1"/>
      <c r="O102" s="1"/>
      <c r="Q102" s="1"/>
      <c r="S102" s="1"/>
      <c r="U102" s="1"/>
      <c r="W102" s="1"/>
      <c r="Y102" s="1"/>
      <c r="AA102" s="1"/>
      <c r="AC102" s="1"/>
      <c r="AE102" s="1"/>
    </row>
    <row r="105" spans="7:31" x14ac:dyDescent="0.25">
      <c r="I105" s="1"/>
      <c r="AE105" s="1"/>
    </row>
    <row r="111" spans="7:31" x14ac:dyDescent="0.25">
      <c r="G111" s="1"/>
      <c r="K111" s="1"/>
      <c r="M111" s="1"/>
      <c r="Q111" s="1"/>
      <c r="S111" s="1"/>
      <c r="W111" s="1"/>
      <c r="Y111" s="1"/>
      <c r="AC111" s="1"/>
      <c r="AE111" s="1"/>
    </row>
    <row r="113" spans="7:31" x14ac:dyDescent="0.25">
      <c r="G113" s="1"/>
      <c r="K113" s="1"/>
      <c r="M113" s="1"/>
      <c r="Q113" s="1"/>
      <c r="S113" s="1"/>
      <c r="W113" s="1"/>
      <c r="Y113" s="1"/>
      <c r="AC113" s="1"/>
      <c r="AE113" s="1"/>
    </row>
    <row r="116" spans="7:31" x14ac:dyDescent="0.25">
      <c r="G116" s="1"/>
      <c r="K116" s="1"/>
      <c r="M116" s="1"/>
      <c r="Q116" s="1"/>
      <c r="S116" s="1"/>
      <c r="W116" s="1"/>
      <c r="Y116" s="1"/>
      <c r="AC116" s="1"/>
      <c r="AE116" s="1"/>
    </row>
    <row r="118" spans="7:31" x14ac:dyDescent="0.25">
      <c r="G118" s="1"/>
      <c r="K118" s="1"/>
      <c r="M118" s="1"/>
      <c r="Q118" s="1"/>
      <c r="S118" s="1"/>
      <c r="W118" s="1"/>
      <c r="Y118" s="1"/>
      <c r="AC118" s="1"/>
      <c r="AE118" s="1"/>
    </row>
    <row r="121" spans="7:31" x14ac:dyDescent="0.25">
      <c r="G121" s="1"/>
      <c r="K121" s="1"/>
      <c r="M121" s="1"/>
      <c r="Q121" s="1"/>
      <c r="S121" s="1"/>
      <c r="W121" s="1"/>
      <c r="Y121" s="1"/>
      <c r="AC121" s="1"/>
      <c r="AE121" s="1"/>
    </row>
    <row r="123" spans="7:31" x14ac:dyDescent="0.25">
      <c r="G123" s="1"/>
      <c r="K123" s="1"/>
      <c r="M123" s="1"/>
      <c r="Q123" s="1"/>
      <c r="S123" s="1"/>
      <c r="W123" s="1"/>
      <c r="Y123" s="1"/>
      <c r="AC123" s="1"/>
      <c r="AE123" s="1"/>
    </row>
    <row r="126" spans="7:31" x14ac:dyDescent="0.25">
      <c r="G126" s="1"/>
      <c r="K126" s="1"/>
      <c r="M126" s="1"/>
      <c r="Q126" s="1"/>
      <c r="S126" s="1"/>
      <c r="W126" s="1"/>
      <c r="Y126" s="1"/>
      <c r="AC126" s="1"/>
      <c r="AE126" s="1"/>
    </row>
    <row r="128" spans="7:31" x14ac:dyDescent="0.25">
      <c r="G128" s="1"/>
      <c r="K128" s="1"/>
      <c r="M128" s="1"/>
      <c r="Q128" s="1"/>
      <c r="S128" s="1"/>
      <c r="W128" s="1"/>
      <c r="Y128" s="1"/>
      <c r="AC128" s="1"/>
      <c r="AE128" s="1"/>
    </row>
    <row r="131" spans="7:31" x14ac:dyDescent="0.25">
      <c r="G131" s="1"/>
      <c r="K131" s="1"/>
      <c r="M131" s="1"/>
      <c r="Q131" s="1"/>
      <c r="S131" s="1"/>
      <c r="W131" s="1"/>
      <c r="Y131" s="1"/>
      <c r="AC131" s="1"/>
      <c r="AE131" s="1"/>
    </row>
    <row r="133" spans="7:31" x14ac:dyDescent="0.25">
      <c r="G133" s="1"/>
      <c r="K133" s="1"/>
      <c r="M133" s="1"/>
      <c r="Q133" s="1"/>
      <c r="S133" s="1"/>
      <c r="W133" s="1"/>
      <c r="Y133" s="1"/>
      <c r="AC133" s="1"/>
      <c r="AE133" s="1"/>
    </row>
    <row r="136" spans="7:31" x14ac:dyDescent="0.25">
      <c r="G136" s="1"/>
      <c r="K136" s="1"/>
      <c r="M136" s="1"/>
      <c r="Q136" s="1"/>
      <c r="S136" s="1"/>
      <c r="W136" s="1"/>
      <c r="Y136" s="1"/>
      <c r="AC136" s="1"/>
      <c r="AE136" s="1"/>
    </row>
    <row r="138" spans="7:31" x14ac:dyDescent="0.25">
      <c r="G138" s="1"/>
      <c r="K138" s="1"/>
      <c r="M138" s="1"/>
      <c r="Q138" s="1"/>
      <c r="S138" s="1"/>
      <c r="W138" s="1"/>
      <c r="Y138" s="1"/>
      <c r="AC138" s="1"/>
      <c r="AE138" s="1"/>
    </row>
    <row r="141" spans="7:31" x14ac:dyDescent="0.25">
      <c r="G141" s="1"/>
      <c r="K141" s="1"/>
      <c r="M141" s="1"/>
      <c r="Q141" s="1"/>
      <c r="S141" s="1"/>
      <c r="W141" s="1"/>
      <c r="Y141" s="1"/>
      <c r="AC141" s="1"/>
    </row>
    <row r="143" spans="7:31" x14ac:dyDescent="0.25">
      <c r="G143" s="1"/>
      <c r="K143" s="1"/>
      <c r="M143" s="1"/>
      <c r="Q143" s="1"/>
      <c r="S143" s="1"/>
      <c r="W143" s="1"/>
      <c r="Y143" s="1"/>
      <c r="AC143" s="1"/>
    </row>
    <row r="146" spans="7:31" x14ac:dyDescent="0.25">
      <c r="G146" s="1"/>
      <c r="K146" s="1"/>
      <c r="M146" s="1"/>
      <c r="Q146" s="1"/>
      <c r="S146" s="1"/>
      <c r="W146" s="1"/>
      <c r="Y146" s="1"/>
      <c r="AC146" s="1"/>
    </row>
    <row r="148" spans="7:31" x14ac:dyDescent="0.25">
      <c r="G148" s="1"/>
      <c r="K148" s="1"/>
      <c r="M148" s="1"/>
      <c r="Q148" s="1"/>
      <c r="S148" s="1"/>
      <c r="W148" s="1"/>
      <c r="Y148" s="1"/>
      <c r="AC148" s="1"/>
    </row>
    <row r="151" spans="7:31" x14ac:dyDescent="0.25">
      <c r="G151" s="1"/>
      <c r="K151" s="1"/>
      <c r="M151" s="1"/>
      <c r="Q151" s="1"/>
      <c r="S151" s="1"/>
      <c r="W151" s="1"/>
      <c r="Y151" s="1"/>
      <c r="AC151" s="1"/>
      <c r="AE151" s="1"/>
    </row>
    <row r="154" spans="7:31" x14ac:dyDescent="0.25">
      <c r="G154" s="1"/>
      <c r="I154" s="1"/>
      <c r="K154" s="1"/>
      <c r="M154" s="1"/>
      <c r="O154" s="1"/>
      <c r="Q154" s="1"/>
      <c r="S154" s="1"/>
      <c r="U154" s="1"/>
      <c r="W154" s="1"/>
      <c r="Y154" s="1"/>
      <c r="AA154" s="1"/>
      <c r="AC154" s="1"/>
      <c r="AE154" s="1"/>
    </row>
    <row r="157" spans="7:31" x14ac:dyDescent="0.25">
      <c r="G157" s="1"/>
      <c r="I157" s="1"/>
      <c r="K157" s="1"/>
      <c r="M157" s="1"/>
      <c r="O157" s="1"/>
      <c r="Q157" s="1"/>
      <c r="S157" s="1"/>
      <c r="U157" s="1"/>
      <c r="W157" s="1"/>
      <c r="Y157" s="1"/>
      <c r="AA157" s="1"/>
      <c r="AC157" s="1"/>
      <c r="AE157" s="1"/>
    </row>
    <row r="162" spans="11:31" x14ac:dyDescent="0.25">
      <c r="K162" s="1"/>
      <c r="AE162" s="1"/>
    </row>
    <row r="165" spans="11:31" x14ac:dyDescent="0.25">
      <c r="W165" s="1"/>
      <c r="AE165" s="1"/>
    </row>
    <row r="168" spans="11:31" x14ac:dyDescent="0.25">
      <c r="W168" s="1"/>
      <c r="AE168" s="1"/>
    </row>
    <row r="171" spans="11:31" x14ac:dyDescent="0.25">
      <c r="K171" s="1"/>
      <c r="AE171" s="1"/>
    </row>
    <row r="174" spans="11:31" x14ac:dyDescent="0.25">
      <c r="M174" s="1"/>
      <c r="AE174" s="1"/>
    </row>
    <row r="177" spans="7:31" x14ac:dyDescent="0.25">
      <c r="M177" s="1"/>
      <c r="AE177" s="1"/>
    </row>
    <row r="180" spans="7:31" x14ac:dyDescent="0.25">
      <c r="M180" s="1"/>
      <c r="AE180" s="1"/>
    </row>
    <row r="186" spans="7:31" x14ac:dyDescent="0.25">
      <c r="G186" s="1"/>
      <c r="AC186" s="1"/>
    </row>
    <row r="187" spans="7:31" x14ac:dyDescent="0.25">
      <c r="G187" s="1"/>
      <c r="AC187" s="1"/>
    </row>
    <row r="191" spans="7:31" x14ac:dyDescent="0.25">
      <c r="G191" s="1"/>
      <c r="AC191" s="1"/>
    </row>
    <row r="194" spans="7:31" x14ac:dyDescent="0.25">
      <c r="G194" s="1"/>
      <c r="K194" s="1"/>
      <c r="M194" s="1"/>
      <c r="W194" s="1"/>
      <c r="AC194" s="1"/>
      <c r="AE194" s="1"/>
    </row>
    <row r="199" spans="7:31" x14ac:dyDescent="0.25">
      <c r="M199" s="1"/>
      <c r="O199" s="1"/>
      <c r="Q199" s="1"/>
      <c r="AE199" s="1"/>
    </row>
    <row r="202" spans="7:31" x14ac:dyDescent="0.25">
      <c r="M202" s="1"/>
      <c r="O202" s="1"/>
      <c r="Q202" s="1"/>
      <c r="AE202" s="1"/>
    </row>
    <row r="205" spans="7:31" x14ac:dyDescent="0.25">
      <c r="K205" s="1"/>
      <c r="AE205" s="1"/>
    </row>
    <row r="208" spans="7:31" x14ac:dyDescent="0.25">
      <c r="K208" s="1"/>
      <c r="M208" s="1"/>
      <c r="O208" s="1"/>
      <c r="Q208" s="1"/>
      <c r="AE208" s="1"/>
    </row>
    <row r="213" spans="11:31" x14ac:dyDescent="0.25">
      <c r="K213" s="1"/>
      <c r="M213" s="1"/>
      <c r="O213" s="1"/>
      <c r="Q213" s="1"/>
      <c r="U213" s="1"/>
      <c r="W213" s="1"/>
      <c r="AE213" s="1"/>
    </row>
    <row r="216" spans="11:31" x14ac:dyDescent="0.25">
      <c r="M216" s="1"/>
      <c r="O216" s="1"/>
      <c r="Q216" s="1"/>
      <c r="U216" s="1"/>
      <c r="AE216" s="1"/>
    </row>
    <row r="219" spans="11:31" x14ac:dyDescent="0.25">
      <c r="K219" s="1"/>
      <c r="Q219" s="1"/>
      <c r="W219" s="1"/>
      <c r="AC219" s="1"/>
      <c r="AE219" s="1"/>
    </row>
    <row r="222" spans="11:31" x14ac:dyDescent="0.25">
      <c r="K222" s="1"/>
      <c r="M222" s="1"/>
      <c r="O222" s="1"/>
      <c r="Q222" s="1"/>
      <c r="U222" s="1"/>
      <c r="W222" s="1"/>
      <c r="AC222" s="1"/>
      <c r="AE222" s="1"/>
    </row>
    <row r="227" spans="15:31" x14ac:dyDescent="0.25">
      <c r="Y227" s="1"/>
      <c r="AE227" s="1"/>
    </row>
    <row r="230" spans="15:31" x14ac:dyDescent="0.25">
      <c r="W230" s="1"/>
      <c r="AE230" s="1"/>
    </row>
    <row r="233" spans="15:31" x14ac:dyDescent="0.25">
      <c r="W233" s="1"/>
      <c r="Y233" s="1"/>
      <c r="AE233" s="1"/>
    </row>
    <row r="236" spans="15:31" x14ac:dyDescent="0.25">
      <c r="O236" s="1"/>
      <c r="Y236" s="1"/>
      <c r="AE236" s="1"/>
    </row>
    <row r="239" spans="15:31" x14ac:dyDescent="0.25">
      <c r="O239" s="1"/>
      <c r="AE239" s="1"/>
    </row>
    <row r="242" spans="11:31" x14ac:dyDescent="0.25">
      <c r="K242" s="1"/>
      <c r="Q242" s="1"/>
      <c r="W242" s="1"/>
      <c r="AC242" s="1"/>
      <c r="AE242" s="1"/>
    </row>
    <row r="245" spans="11:31" x14ac:dyDescent="0.25">
      <c r="K245" s="1"/>
      <c r="O245" s="1"/>
      <c r="Q245" s="1"/>
      <c r="W245" s="1"/>
      <c r="Y245" s="1"/>
      <c r="AC245" s="1"/>
      <c r="AE245" s="1"/>
    </row>
    <row r="250" spans="11:31" x14ac:dyDescent="0.25">
      <c r="O250" s="1"/>
      <c r="Q250" s="1"/>
      <c r="S250" s="1"/>
      <c r="AE250" s="1"/>
    </row>
    <row r="251" spans="11:31" x14ac:dyDescent="0.25">
      <c r="O251" s="1"/>
      <c r="Q251" s="1"/>
      <c r="S251" s="1"/>
      <c r="AE251" s="1"/>
    </row>
    <row r="255" spans="11:31" x14ac:dyDescent="0.25">
      <c r="W255" s="1"/>
      <c r="AE255" s="1"/>
    </row>
    <row r="256" spans="11:31" x14ac:dyDescent="0.25">
      <c r="W256" s="1"/>
      <c r="AE256" s="1"/>
    </row>
    <row r="263" spans="7:31" x14ac:dyDescent="0.25">
      <c r="G263" s="1"/>
      <c r="K263" s="1"/>
      <c r="M263" s="1"/>
      <c r="W263" s="1"/>
      <c r="Y263" s="1"/>
      <c r="AC263" s="1"/>
    </row>
    <row r="264" spans="7:31" x14ac:dyDescent="0.25">
      <c r="G264" s="1"/>
      <c r="K264" s="1"/>
      <c r="M264" s="1"/>
      <c r="W264" s="1"/>
      <c r="Y264" s="1"/>
      <c r="AC264" s="1"/>
    </row>
    <row r="268" spans="7:31" x14ac:dyDescent="0.25">
      <c r="G268" s="1"/>
      <c r="K268" s="1"/>
      <c r="M268" s="1"/>
      <c r="W268" s="1"/>
      <c r="Y268" s="1"/>
      <c r="AC268" s="1"/>
    </row>
    <row r="271" spans="7:31" x14ac:dyDescent="0.25">
      <c r="G271" s="1"/>
      <c r="K271" s="1"/>
      <c r="M271" s="1"/>
      <c r="O271" s="1"/>
      <c r="Q271" s="1"/>
      <c r="S271" s="1"/>
      <c r="W271" s="1"/>
      <c r="Y271" s="1"/>
      <c r="AC271" s="1"/>
      <c r="AE271" s="1"/>
    </row>
    <row r="276" spans="7:31" x14ac:dyDescent="0.25">
      <c r="G276" s="1"/>
      <c r="I276" s="1"/>
      <c r="K276" s="1"/>
      <c r="M276" s="1"/>
      <c r="O276" s="1"/>
      <c r="Q276" s="1"/>
      <c r="S276" s="1"/>
      <c r="U276" s="1"/>
      <c r="W276" s="1"/>
      <c r="Y276" s="1"/>
      <c r="AA276" s="1"/>
      <c r="AC276" s="1"/>
      <c r="AE276" s="1"/>
    </row>
    <row r="279" spans="7:31" x14ac:dyDescent="0.25">
      <c r="G279" s="1"/>
      <c r="I279" s="1"/>
      <c r="K279" s="1"/>
      <c r="M279" s="1"/>
      <c r="O279" s="1"/>
      <c r="Q279" s="1"/>
      <c r="S279" s="1"/>
      <c r="U279" s="1"/>
      <c r="W279" s="1"/>
      <c r="Y279" s="1"/>
      <c r="AA279" s="1"/>
      <c r="AC279" s="1"/>
      <c r="AE279" s="1"/>
    </row>
    <row r="280" spans="7:31" x14ac:dyDescent="0.25">
      <c r="G280" s="1"/>
      <c r="I280" s="1"/>
      <c r="K280" s="1"/>
      <c r="M280" s="1"/>
      <c r="O280" s="1"/>
      <c r="Q280" s="1"/>
      <c r="S280" s="1"/>
      <c r="U280" s="1"/>
      <c r="W280" s="1"/>
      <c r="Y280" s="1"/>
      <c r="AA280" s="1"/>
      <c r="AC280" s="1"/>
      <c r="AE280" s="1"/>
    </row>
    <row r="284" spans="7:31" x14ac:dyDescent="0.25">
      <c r="G284" s="1"/>
      <c r="I284" s="1"/>
      <c r="K284" s="1"/>
      <c r="M284" s="1"/>
      <c r="O284" s="1"/>
      <c r="Q284" s="1"/>
      <c r="S284" s="1"/>
      <c r="U284" s="1"/>
      <c r="W284" s="1"/>
      <c r="Y284" s="1"/>
      <c r="AA284" s="1"/>
      <c r="AC284" s="1"/>
      <c r="AE284" s="1"/>
    </row>
    <row r="285" spans="7:31" x14ac:dyDescent="0.25">
      <c r="G285" s="1"/>
      <c r="I285" s="1"/>
      <c r="K285" s="1"/>
      <c r="M285" s="1"/>
      <c r="O285" s="1"/>
      <c r="Q285" s="1"/>
      <c r="S285" s="1"/>
      <c r="U285" s="1"/>
      <c r="W285" s="1"/>
      <c r="Y285" s="1"/>
      <c r="AA285" s="1"/>
      <c r="AC285" s="1"/>
      <c r="AE285" s="1"/>
    </row>
    <row r="289" spans="7:31" x14ac:dyDescent="0.25">
      <c r="G289" s="1"/>
      <c r="I289" s="1"/>
      <c r="K289" s="1"/>
      <c r="M289" s="1"/>
      <c r="O289" s="1"/>
      <c r="Q289" s="1"/>
      <c r="S289" s="1"/>
      <c r="U289" s="1"/>
      <c r="W289" s="1"/>
      <c r="Y289" s="1"/>
      <c r="AA289" s="1"/>
      <c r="AC289" s="1"/>
      <c r="AE289" s="1"/>
    </row>
    <row r="290" spans="7:31" x14ac:dyDescent="0.25">
      <c r="G290" s="1"/>
      <c r="I290" s="1"/>
      <c r="K290" s="1"/>
      <c r="M290" s="1"/>
      <c r="O290" s="1"/>
      <c r="Q290" s="1"/>
      <c r="S290" s="1"/>
      <c r="U290" s="1"/>
      <c r="W290" s="1"/>
      <c r="Y290" s="1"/>
      <c r="AA290" s="1"/>
      <c r="AC290" s="1"/>
      <c r="AE290" s="1"/>
    </row>
    <row r="294" spans="7:31" x14ac:dyDescent="0.25">
      <c r="G294" s="1"/>
      <c r="I294" s="1"/>
      <c r="K294" s="1"/>
      <c r="M294" s="1"/>
      <c r="O294" s="1"/>
      <c r="Q294" s="1"/>
      <c r="S294" s="1"/>
      <c r="U294" s="1"/>
      <c r="W294" s="1"/>
      <c r="Y294" s="1"/>
      <c r="AA294" s="1"/>
      <c r="AC294" s="1"/>
      <c r="AE294" s="1"/>
    </row>
    <row r="297" spans="7:31" x14ac:dyDescent="0.25">
      <c r="G297" s="1"/>
      <c r="I297" s="1"/>
      <c r="K297" s="1"/>
      <c r="M297" s="1"/>
      <c r="O297" s="1"/>
      <c r="Q297" s="1"/>
      <c r="S297" s="1"/>
      <c r="U297" s="1"/>
      <c r="W297" s="1"/>
      <c r="Y297" s="1"/>
      <c r="AA297" s="1"/>
      <c r="AC297" s="1"/>
      <c r="AE297" s="1"/>
    </row>
    <row r="300" spans="7:31" x14ac:dyDescent="0.25">
      <c r="G300" s="1"/>
      <c r="I300" s="1"/>
      <c r="K300" s="1"/>
      <c r="M300" s="1"/>
      <c r="O300" s="1"/>
      <c r="Q300" s="1"/>
      <c r="S300" s="1"/>
      <c r="U300" s="1"/>
      <c r="W300" s="1"/>
      <c r="Y300" s="1"/>
      <c r="AA300" s="1"/>
      <c r="AC300" s="1"/>
      <c r="AE300" s="1"/>
    </row>
    <row r="314" spans="7:31" x14ac:dyDescent="0.25">
      <c r="G314" s="1"/>
      <c r="I314" s="1"/>
      <c r="K314" s="1"/>
      <c r="M314" s="1"/>
      <c r="O314" s="1"/>
      <c r="Q314" s="1"/>
      <c r="S314" s="1"/>
      <c r="U314" s="1"/>
      <c r="W314" s="1"/>
      <c r="Y314" s="1"/>
      <c r="AA314" s="1"/>
      <c r="AC314" s="1"/>
      <c r="AE314" s="1"/>
    </row>
    <row r="319" spans="7:31" x14ac:dyDescent="0.25">
      <c r="U319" s="1"/>
      <c r="AE319" s="1"/>
    </row>
    <row r="325" spans="7:31" x14ac:dyDescent="0.25">
      <c r="AC325" s="1"/>
      <c r="AE325" s="1"/>
    </row>
    <row r="326" spans="7:31" x14ac:dyDescent="0.25">
      <c r="AC326" s="1"/>
      <c r="AE326" s="1"/>
    </row>
    <row r="333" spans="7:31" x14ac:dyDescent="0.25">
      <c r="G333" s="1"/>
      <c r="K333" s="1"/>
      <c r="M333" s="1"/>
      <c r="Q333" s="1"/>
      <c r="S333" s="1"/>
      <c r="W333" s="1"/>
      <c r="Y333" s="1"/>
      <c r="AC333" s="1"/>
    </row>
    <row r="334" spans="7:31" x14ac:dyDescent="0.25">
      <c r="G334" s="1"/>
      <c r="K334" s="1"/>
      <c r="M334" s="1"/>
      <c r="Q334" s="1"/>
      <c r="S334" s="1"/>
      <c r="W334" s="1"/>
      <c r="Y334" s="1"/>
      <c r="AC334" s="1"/>
    </row>
    <row r="338" spans="7:31" x14ac:dyDescent="0.25">
      <c r="G338" s="1"/>
      <c r="K338" s="1"/>
      <c r="M338" s="1"/>
      <c r="Q338" s="1"/>
      <c r="S338" s="1"/>
      <c r="W338" s="1"/>
      <c r="Y338" s="1"/>
      <c r="AC338" s="1"/>
      <c r="AE338" s="1"/>
    </row>
    <row r="339" spans="7:31" x14ac:dyDescent="0.25">
      <c r="G339" s="1"/>
      <c r="K339" s="1"/>
      <c r="M339" s="1"/>
      <c r="Q339" s="1"/>
      <c r="S339" s="1"/>
      <c r="W339" s="1"/>
      <c r="Y339" s="1"/>
      <c r="AC339" s="1"/>
      <c r="AE339" s="1"/>
    </row>
    <row r="343" spans="7:31" x14ac:dyDescent="0.25">
      <c r="G343" s="1"/>
      <c r="K343" s="1"/>
      <c r="M343" s="1"/>
      <c r="Q343" s="1"/>
      <c r="S343" s="1"/>
      <c r="W343" s="1"/>
      <c r="Y343" s="1"/>
      <c r="AC343" s="1"/>
      <c r="AE343" s="1"/>
    </row>
    <row r="346" spans="7:31" x14ac:dyDescent="0.25">
      <c r="G346" s="1"/>
      <c r="K346" s="1"/>
      <c r="M346" s="1"/>
      <c r="Q346" s="1"/>
      <c r="S346" s="1"/>
      <c r="W346" s="1"/>
      <c r="Y346" s="1"/>
      <c r="AC346" s="1"/>
      <c r="AE346" s="1"/>
    </row>
    <row r="351" spans="7:31" x14ac:dyDescent="0.25">
      <c r="G351" s="1"/>
      <c r="I351" s="1"/>
      <c r="K351" s="1"/>
      <c r="M351" s="1"/>
      <c r="O351" s="1"/>
      <c r="Q351" s="1"/>
      <c r="S351" s="1"/>
      <c r="U351" s="1"/>
      <c r="W351" s="1"/>
      <c r="Y351" s="1"/>
      <c r="AA351" s="1"/>
      <c r="AC351" s="1"/>
      <c r="AE351" s="1"/>
    </row>
    <row r="354" spans="7:31" x14ac:dyDescent="0.25">
      <c r="G354" s="1"/>
      <c r="I354" s="1"/>
      <c r="K354" s="1"/>
      <c r="M354" s="1"/>
      <c r="O354" s="1"/>
      <c r="Q354" s="1"/>
      <c r="S354" s="1"/>
      <c r="U354" s="1"/>
      <c r="W354" s="1"/>
      <c r="Y354" s="1"/>
      <c r="AA354" s="1"/>
      <c r="AC354" s="1"/>
      <c r="AE354" s="1"/>
    </row>
    <row r="357" spans="7:31" x14ac:dyDescent="0.25">
      <c r="G357" s="1"/>
      <c r="I357" s="1"/>
      <c r="K357" s="1"/>
      <c r="M357" s="1"/>
      <c r="O357" s="1"/>
      <c r="Q357" s="1"/>
      <c r="S357" s="1"/>
      <c r="U357" s="1"/>
      <c r="W357" s="1"/>
      <c r="Y357" s="1"/>
      <c r="AA357" s="1"/>
      <c r="AC357" s="1"/>
      <c r="AE357" s="1"/>
    </row>
    <row r="362" spans="7:31" x14ac:dyDescent="0.25">
      <c r="G362" s="1"/>
      <c r="I362" s="1"/>
      <c r="K362" s="1"/>
      <c r="M362" s="1"/>
      <c r="O362" s="1"/>
      <c r="Q362" s="1"/>
      <c r="S362" s="1"/>
      <c r="U362" s="1"/>
      <c r="W362" s="1"/>
      <c r="Y362" s="1"/>
      <c r="AA362" s="1"/>
      <c r="AC362" s="1"/>
      <c r="AE362" s="1"/>
    </row>
    <row r="365" spans="7:31" x14ac:dyDescent="0.25">
      <c r="I365" s="1"/>
      <c r="M365" s="1"/>
      <c r="Q365" s="1"/>
      <c r="U365" s="1"/>
      <c r="Y365" s="1"/>
      <c r="AC365" s="1"/>
      <c r="AE365" s="1"/>
    </row>
    <row r="366" spans="7:31" x14ac:dyDescent="0.25">
      <c r="I366" s="1"/>
      <c r="M366" s="1"/>
      <c r="Q366" s="1"/>
      <c r="U366" s="1"/>
      <c r="Y366" s="1"/>
      <c r="AC366" s="1"/>
      <c r="AE366" s="1"/>
    </row>
    <row r="370" spans="7:31" x14ac:dyDescent="0.25">
      <c r="I370" s="1"/>
      <c r="M370" s="1"/>
      <c r="Q370" s="1"/>
      <c r="U370" s="1"/>
      <c r="Y370" s="1"/>
      <c r="AC370" s="1"/>
      <c r="AE370" s="1"/>
    </row>
    <row r="371" spans="7:31" x14ac:dyDescent="0.25">
      <c r="I371" s="1"/>
      <c r="M371" s="1"/>
      <c r="Q371" s="1"/>
      <c r="U371" s="1"/>
      <c r="Y371" s="1"/>
      <c r="AC371" s="1"/>
      <c r="AE371" s="1"/>
    </row>
    <row r="375" spans="7:31" x14ac:dyDescent="0.25">
      <c r="G375" s="1"/>
      <c r="I375" s="1"/>
      <c r="K375" s="1"/>
      <c r="M375" s="1"/>
      <c r="O375" s="1"/>
      <c r="Q375" s="1"/>
      <c r="S375" s="1"/>
      <c r="U375" s="1"/>
      <c r="W375" s="1"/>
      <c r="Y375" s="1"/>
      <c r="AA375" s="1"/>
      <c r="AC375" s="1"/>
      <c r="AE375" s="1"/>
    </row>
    <row r="378" spans="7:31" x14ac:dyDescent="0.25">
      <c r="AE378" s="1"/>
    </row>
    <row r="381" spans="7:31" x14ac:dyDescent="0.25">
      <c r="AE381" s="1"/>
    </row>
    <row r="384" spans="7:31" x14ac:dyDescent="0.25">
      <c r="AE384" s="1"/>
    </row>
    <row r="387" spans="7:31" x14ac:dyDescent="0.25">
      <c r="G387" s="1"/>
      <c r="I387" s="1"/>
      <c r="K387" s="1"/>
      <c r="M387" s="1"/>
      <c r="O387" s="1"/>
      <c r="Q387" s="1"/>
      <c r="S387" s="1"/>
      <c r="U387" s="1"/>
      <c r="W387" s="1"/>
      <c r="Y387" s="1"/>
      <c r="AA387" s="1"/>
      <c r="AC387" s="1"/>
      <c r="AE387" s="1"/>
    </row>
    <row r="390" spans="7:31" x14ac:dyDescent="0.25">
      <c r="G390" s="1"/>
      <c r="I390" s="1"/>
      <c r="K390" s="1"/>
      <c r="M390" s="1"/>
      <c r="O390" s="1"/>
      <c r="Q390" s="1"/>
      <c r="S390" s="1"/>
      <c r="U390" s="1"/>
      <c r="W390" s="1"/>
      <c r="Y390" s="1"/>
      <c r="AA390" s="1"/>
      <c r="AC390" s="1"/>
      <c r="AE390" s="1"/>
    </row>
    <row r="391" spans="7:31" x14ac:dyDescent="0.25">
      <c r="G391" s="1"/>
      <c r="I391" s="1"/>
      <c r="K391" s="1"/>
      <c r="M391" s="1"/>
      <c r="O391" s="1"/>
      <c r="Q391" s="1"/>
      <c r="S391" s="1"/>
      <c r="U391" s="1"/>
      <c r="W391" s="1"/>
      <c r="Y391" s="1"/>
      <c r="AA391" s="1"/>
      <c r="AC391" s="1"/>
      <c r="AE391" s="1"/>
    </row>
    <row r="395" spans="7:31" x14ac:dyDescent="0.25">
      <c r="K395" s="1"/>
      <c r="Q395" s="1"/>
      <c r="W395" s="1"/>
      <c r="AC395" s="1"/>
      <c r="AE395" s="1"/>
    </row>
    <row r="396" spans="7:31" x14ac:dyDescent="0.25">
      <c r="K396" s="1"/>
      <c r="Q396" s="1"/>
      <c r="W396" s="1"/>
      <c r="AC396" s="1"/>
      <c r="AE396" s="1"/>
    </row>
    <row r="400" spans="7:31" x14ac:dyDescent="0.25">
      <c r="G400" s="1"/>
      <c r="I400" s="1"/>
      <c r="K400" s="1"/>
      <c r="M400" s="1"/>
      <c r="O400" s="1"/>
      <c r="Q400" s="1"/>
      <c r="S400" s="1"/>
      <c r="U400" s="1"/>
      <c r="W400" s="1"/>
      <c r="Y400" s="1"/>
      <c r="AA400" s="1"/>
      <c r="AC400" s="1"/>
      <c r="AE400" s="1"/>
    </row>
    <row r="403" spans="7:31" x14ac:dyDescent="0.25">
      <c r="G403" s="1"/>
      <c r="I403" s="1"/>
      <c r="K403" s="1"/>
      <c r="M403" s="1"/>
      <c r="O403" s="1"/>
      <c r="Q403" s="1"/>
      <c r="S403" s="1"/>
      <c r="U403" s="1"/>
      <c r="W403" s="1"/>
      <c r="Y403" s="1"/>
      <c r="AA403" s="1"/>
      <c r="AC403" s="1"/>
      <c r="AE403" s="1"/>
    </row>
    <row r="406" spans="7:31" x14ac:dyDescent="0.25">
      <c r="G406" s="1"/>
      <c r="I406" s="1"/>
      <c r="K406" s="1"/>
      <c r="M406" s="1"/>
      <c r="O406" s="1"/>
      <c r="Q406" s="1"/>
      <c r="S406" s="1"/>
      <c r="U406" s="1"/>
      <c r="W406" s="1"/>
      <c r="Y406" s="1"/>
      <c r="AA406" s="1"/>
      <c r="AC406" s="1"/>
      <c r="AE406" s="1"/>
    </row>
    <row r="413" spans="7:31" x14ac:dyDescent="0.25">
      <c r="K413" s="1"/>
      <c r="Q413" s="1"/>
      <c r="W413" s="1"/>
      <c r="AC413" s="1"/>
      <c r="AE413" s="1"/>
    </row>
    <row r="414" spans="7:31" x14ac:dyDescent="0.25">
      <c r="K414" s="1"/>
      <c r="Q414" s="1"/>
      <c r="W414" s="1"/>
      <c r="AC414" s="1"/>
      <c r="AE414" s="1"/>
    </row>
    <row r="418" spans="7:31" x14ac:dyDescent="0.25">
      <c r="K418" s="1"/>
      <c r="Q418" s="1"/>
      <c r="W418" s="1"/>
      <c r="AC418" s="1"/>
      <c r="AE418" s="1"/>
    </row>
    <row r="421" spans="7:31" x14ac:dyDescent="0.25">
      <c r="AE421" s="1"/>
    </row>
    <row r="424" spans="7:31" x14ac:dyDescent="0.25">
      <c r="G424" s="1"/>
      <c r="AC424" s="1"/>
    </row>
    <row r="429" spans="7:31" x14ac:dyDescent="0.25">
      <c r="G429" s="1"/>
      <c r="K429" s="1"/>
      <c r="Q429" s="1"/>
      <c r="W429" s="1"/>
      <c r="AC429" s="1"/>
      <c r="AE429" s="1"/>
    </row>
    <row r="434" spans="7:31" x14ac:dyDescent="0.25">
      <c r="G434" s="1"/>
      <c r="M434" s="1"/>
      <c r="S434" s="1"/>
      <c r="Y434" s="1"/>
      <c r="AE434" s="1"/>
    </row>
    <row r="435" spans="7:31" x14ac:dyDescent="0.25">
      <c r="G435" s="1"/>
      <c r="M435" s="1"/>
      <c r="S435" s="1"/>
      <c r="Y435" s="1"/>
      <c r="AE435" s="1"/>
    </row>
    <row r="439" spans="7:31" x14ac:dyDescent="0.25">
      <c r="G439" s="1"/>
      <c r="M439" s="1"/>
      <c r="S439" s="1"/>
      <c r="Y439" s="1"/>
      <c r="AE439" s="1"/>
    </row>
    <row r="442" spans="7:31" x14ac:dyDescent="0.25">
      <c r="G442" s="1"/>
      <c r="M442" s="1"/>
      <c r="S442" s="1"/>
      <c r="Y442" s="1"/>
      <c r="AE442" s="1"/>
    </row>
    <row r="445" spans="7:31" x14ac:dyDescent="0.25">
      <c r="G445" s="1"/>
      <c r="K445" s="1"/>
      <c r="M445" s="1"/>
      <c r="Q445" s="1"/>
      <c r="S445" s="1"/>
      <c r="W445" s="1"/>
      <c r="Y445" s="1"/>
      <c r="AC445" s="1"/>
      <c r="AE445" s="1"/>
    </row>
    <row r="452" spans="13:31" x14ac:dyDescent="0.25">
      <c r="W452" s="1"/>
      <c r="AE452" s="1"/>
    </row>
    <row r="458" spans="13:31" x14ac:dyDescent="0.25">
      <c r="Q458" s="1"/>
      <c r="U458" s="1"/>
      <c r="Y458" s="1"/>
      <c r="AE458" s="1"/>
    </row>
    <row r="464" spans="13:31" x14ac:dyDescent="0.25">
      <c r="M464" s="1"/>
      <c r="O464" s="1"/>
      <c r="Q464" s="1"/>
      <c r="AE464" s="1"/>
    </row>
    <row r="470" spans="13:31" x14ac:dyDescent="0.25">
      <c r="M470" s="1"/>
      <c r="AE470" s="1"/>
    </row>
    <row r="473" spans="13:31" x14ac:dyDescent="0.25">
      <c r="S473" s="1"/>
      <c r="U473" s="1"/>
      <c r="W473" s="1"/>
      <c r="AE473" s="1"/>
    </row>
    <row r="476" spans="13:31" x14ac:dyDescent="0.25">
      <c r="M476" s="1"/>
      <c r="S476" s="1"/>
      <c r="U476" s="1"/>
      <c r="W476" s="1"/>
      <c r="AE476" s="1"/>
    </row>
    <row r="479" spans="13:31" x14ac:dyDescent="0.25">
      <c r="M479" s="1"/>
      <c r="O479" s="1"/>
      <c r="Q479" s="1"/>
      <c r="S479" s="1"/>
      <c r="U479" s="1"/>
      <c r="W479" s="1"/>
      <c r="Y479" s="1"/>
      <c r="AE479" s="1"/>
    </row>
    <row r="486" spans="7:31" x14ac:dyDescent="0.25">
      <c r="G486" s="1"/>
      <c r="I486" s="1"/>
      <c r="K486" s="1"/>
      <c r="M486" s="1"/>
      <c r="O486" s="1"/>
      <c r="Q486" s="1"/>
      <c r="S486" s="1"/>
      <c r="U486" s="1"/>
      <c r="W486" s="1"/>
      <c r="Y486" s="1"/>
      <c r="AA486" s="1"/>
      <c r="AC486" s="1"/>
      <c r="AE486" s="1"/>
    </row>
    <row r="489" spans="7:31" x14ac:dyDescent="0.25">
      <c r="G489" s="1"/>
      <c r="I489" s="1"/>
      <c r="K489" s="1"/>
      <c r="M489" s="1"/>
      <c r="O489" s="1"/>
      <c r="Q489" s="1"/>
      <c r="S489" s="1"/>
      <c r="U489" s="1"/>
      <c r="W489" s="1"/>
      <c r="Y489" s="1"/>
      <c r="AA489" s="1"/>
      <c r="AC489" s="1"/>
      <c r="AE489" s="1"/>
    </row>
    <row r="492" spans="7:31" x14ac:dyDescent="0.25">
      <c r="G492" s="1"/>
      <c r="I492" s="1"/>
      <c r="K492" s="1"/>
      <c r="M492" s="1"/>
      <c r="O492" s="1"/>
      <c r="Q492" s="1"/>
      <c r="S492" s="1"/>
      <c r="U492" s="1"/>
      <c r="W492" s="1"/>
      <c r="Y492" s="1"/>
      <c r="AA492" s="1"/>
      <c r="AC492" s="1"/>
      <c r="AE492" s="1"/>
    </row>
    <row r="497" spans="7:31" x14ac:dyDescent="0.25">
      <c r="AE497" s="1"/>
    </row>
    <row r="503" spans="7:31" x14ac:dyDescent="0.25">
      <c r="G503" s="1"/>
      <c r="I503" s="1"/>
      <c r="K503" s="1"/>
      <c r="M503" s="1"/>
      <c r="O503" s="1"/>
      <c r="Q503" s="1"/>
      <c r="S503" s="1"/>
      <c r="U503" s="1"/>
      <c r="W503" s="1"/>
      <c r="Y503" s="1"/>
      <c r="AA503" s="1"/>
      <c r="AC503" s="1"/>
      <c r="AE503" s="1"/>
    </row>
    <row r="509" spans="7:31" x14ac:dyDescent="0.25">
      <c r="G509" s="1"/>
      <c r="I509" s="1"/>
      <c r="K509" s="1"/>
      <c r="M509" s="1"/>
      <c r="O509" s="1"/>
      <c r="Q509" s="1"/>
      <c r="S509" s="1"/>
      <c r="U509" s="1"/>
      <c r="W509" s="1"/>
      <c r="Y509" s="1"/>
      <c r="AA509" s="1"/>
      <c r="AC509" s="1"/>
      <c r="AE509" s="1"/>
    </row>
    <row r="515" spans="7:31" x14ac:dyDescent="0.25">
      <c r="AE515" s="1"/>
    </row>
    <row r="519" spans="7:31" x14ac:dyDescent="0.25">
      <c r="G519" s="1"/>
      <c r="I519" s="1"/>
      <c r="K519" s="1"/>
      <c r="M519" s="1"/>
      <c r="O519" s="1"/>
      <c r="Q519" s="1"/>
      <c r="S519" s="1"/>
      <c r="U519" s="1"/>
      <c r="W519" s="1"/>
      <c r="Y519" s="1"/>
      <c r="AA519" s="1"/>
      <c r="AC519" s="1"/>
      <c r="AE519" s="1"/>
    </row>
    <row r="524" spans="7:31" x14ac:dyDescent="0.25">
      <c r="G524" s="1"/>
      <c r="I524" s="1"/>
      <c r="K524" s="1"/>
      <c r="M524" s="1"/>
      <c r="O524" s="1"/>
      <c r="Q524" s="1"/>
      <c r="S524" s="1"/>
      <c r="U524" s="1"/>
      <c r="W524" s="1"/>
      <c r="Y524" s="1"/>
      <c r="AA524" s="1"/>
      <c r="AC524" s="1"/>
      <c r="AE524" s="1"/>
    </row>
    <row r="527" spans="7:31" x14ac:dyDescent="0.25">
      <c r="G527" s="1"/>
      <c r="I527" s="1"/>
      <c r="K527" s="1"/>
      <c r="M527" s="1"/>
      <c r="O527" s="1"/>
      <c r="Q527" s="1"/>
      <c r="S527" s="1"/>
      <c r="U527" s="1"/>
      <c r="W527" s="1"/>
      <c r="Y527" s="1"/>
      <c r="AA527" s="1"/>
      <c r="AC527" s="1"/>
      <c r="AE527" s="1"/>
    </row>
    <row r="530" spans="7:31" x14ac:dyDescent="0.25">
      <c r="G530" s="1"/>
      <c r="I530" s="1"/>
      <c r="K530" s="1"/>
      <c r="M530" s="1"/>
      <c r="O530" s="1"/>
      <c r="Q530" s="1"/>
      <c r="S530" s="1"/>
      <c r="U530" s="1"/>
      <c r="W530" s="1"/>
      <c r="Y530" s="1"/>
      <c r="AA530" s="1"/>
      <c r="AC530" s="1"/>
      <c r="AE530" s="1"/>
    </row>
    <row r="533" spans="7:31" x14ac:dyDescent="0.25">
      <c r="K533" s="1"/>
      <c r="Q533" s="1"/>
      <c r="W533" s="1"/>
      <c r="AC533" s="1"/>
      <c r="AE533" s="1"/>
    </row>
    <row r="536" spans="7:31" x14ac:dyDescent="0.25">
      <c r="G536" s="1"/>
      <c r="I536" s="1"/>
      <c r="K536" s="1"/>
      <c r="M536" s="1"/>
      <c r="O536" s="1"/>
      <c r="Q536" s="1"/>
      <c r="S536" s="1"/>
      <c r="U536" s="1"/>
      <c r="W536" s="1"/>
      <c r="Y536" s="1"/>
      <c r="AA536" s="1"/>
      <c r="AC536" s="1"/>
      <c r="AE536" s="1"/>
    </row>
    <row r="539" spans="7:31" x14ac:dyDescent="0.25">
      <c r="M539" s="1"/>
      <c r="AE539" s="1"/>
    </row>
    <row r="542" spans="7:31" x14ac:dyDescent="0.25">
      <c r="G542" s="1"/>
      <c r="I542" s="1"/>
      <c r="K542" s="1"/>
      <c r="M542" s="1"/>
      <c r="O542" s="1"/>
      <c r="Q542" s="1"/>
      <c r="S542" s="1"/>
      <c r="U542" s="1"/>
      <c r="W542" s="1"/>
      <c r="Y542" s="1"/>
      <c r="AA542" s="1"/>
      <c r="AC542" s="1"/>
      <c r="AE542" s="1"/>
    </row>
    <row r="549" spans="7:31" x14ac:dyDescent="0.25">
      <c r="I549" s="1"/>
      <c r="U549" s="1"/>
      <c r="AE549" s="1"/>
    </row>
    <row r="555" spans="7:31" x14ac:dyDescent="0.25">
      <c r="G555" s="1"/>
      <c r="AE555" s="1"/>
    </row>
    <row r="559" spans="7:31" x14ac:dyDescent="0.25">
      <c r="G559" s="1"/>
      <c r="I559" s="1"/>
      <c r="U559" s="1"/>
      <c r="AE559" s="1"/>
    </row>
    <row r="564" spans="7:31" x14ac:dyDescent="0.25">
      <c r="K564" s="1"/>
      <c r="Q564" s="1"/>
      <c r="W564" s="1"/>
      <c r="AC564" s="1"/>
      <c r="AE564" s="1"/>
    </row>
    <row r="567" spans="7:31" x14ac:dyDescent="0.25">
      <c r="O567" s="1"/>
      <c r="AE567" s="1"/>
    </row>
    <row r="570" spans="7:31" x14ac:dyDescent="0.25">
      <c r="K570" s="1"/>
      <c r="Q570" s="1"/>
      <c r="Y570" s="1"/>
      <c r="AE570" s="1"/>
    </row>
    <row r="573" spans="7:31" x14ac:dyDescent="0.25">
      <c r="G573" s="1"/>
      <c r="AE573" s="1"/>
    </row>
    <row r="576" spans="7:31" x14ac:dyDescent="0.25">
      <c r="AC576" s="1"/>
      <c r="AE576" s="1"/>
    </row>
    <row r="579" spans="7:31" x14ac:dyDescent="0.25">
      <c r="G579" s="1"/>
      <c r="M579" s="1"/>
      <c r="S579" s="1"/>
      <c r="Y579" s="1"/>
      <c r="AE579" s="1"/>
    </row>
    <row r="582" spans="7:31" x14ac:dyDescent="0.25">
      <c r="I582" s="1"/>
      <c r="Y582" s="1"/>
      <c r="AE582" s="1"/>
    </row>
    <row r="585" spans="7:31" x14ac:dyDescent="0.25">
      <c r="K585" s="1"/>
      <c r="Q585" s="1"/>
      <c r="W585" s="1"/>
      <c r="AC585" s="1"/>
      <c r="AE585" s="1"/>
    </row>
    <row r="588" spans="7:31" x14ac:dyDescent="0.25">
      <c r="K588" s="1"/>
      <c r="W588" s="1"/>
      <c r="AE588" s="1"/>
    </row>
    <row r="591" spans="7:31" x14ac:dyDescent="0.25">
      <c r="K591" s="1"/>
      <c r="W591" s="1"/>
      <c r="AE591" s="1"/>
    </row>
    <row r="597" spans="9:31" x14ac:dyDescent="0.25">
      <c r="K597" s="1"/>
      <c r="Q597" s="1"/>
      <c r="W597" s="1"/>
      <c r="AC597" s="1"/>
      <c r="AE597" s="1"/>
    </row>
    <row r="600" spans="9:31" x14ac:dyDescent="0.25">
      <c r="K600" s="1"/>
      <c r="Q600" s="1"/>
      <c r="W600" s="1"/>
      <c r="AC600" s="1"/>
      <c r="AE600" s="1"/>
    </row>
    <row r="603" spans="9:31" x14ac:dyDescent="0.25">
      <c r="I603" s="1"/>
      <c r="M603" s="1"/>
      <c r="Q603" s="1"/>
      <c r="U603" s="1"/>
      <c r="Y603" s="1"/>
      <c r="AC603" s="1"/>
      <c r="AE603" s="1"/>
    </row>
    <row r="606" spans="9:31" x14ac:dyDescent="0.25">
      <c r="AE606" s="1"/>
    </row>
    <row r="609" spans="7:31" x14ac:dyDescent="0.25">
      <c r="K609" s="1"/>
      <c r="Q609" s="1"/>
      <c r="W609" s="1"/>
      <c r="AC609" s="1"/>
      <c r="AE609" s="1"/>
    </row>
    <row r="612" spans="7:31" x14ac:dyDescent="0.25">
      <c r="G612" s="1"/>
      <c r="I612" s="1"/>
      <c r="K612" s="1"/>
      <c r="M612" s="1"/>
      <c r="O612" s="1"/>
      <c r="Q612" s="1"/>
      <c r="S612" s="1"/>
      <c r="U612" s="1"/>
      <c r="W612" s="1"/>
      <c r="Y612" s="1"/>
      <c r="AC612" s="1"/>
      <c r="AE612" s="1"/>
    </row>
    <row r="615" spans="7:31" x14ac:dyDescent="0.25">
      <c r="G615" s="1"/>
      <c r="I615" s="1"/>
      <c r="K615" s="1"/>
      <c r="M615" s="1"/>
      <c r="O615" s="1"/>
      <c r="Q615" s="1"/>
      <c r="S615" s="1"/>
      <c r="U615" s="1"/>
      <c r="W615" s="1"/>
      <c r="Y615" s="1"/>
      <c r="AA615" s="1"/>
      <c r="AC615" s="1"/>
      <c r="AE615" s="1"/>
    </row>
    <row r="622" spans="7:31" x14ac:dyDescent="0.25">
      <c r="G622" s="1"/>
      <c r="I622" s="1"/>
      <c r="K622" s="1"/>
      <c r="M622" s="1"/>
      <c r="O622" s="1"/>
      <c r="Q622" s="1"/>
      <c r="S622" s="1"/>
      <c r="U622" s="1"/>
      <c r="W622" s="1"/>
      <c r="Y622" s="1"/>
      <c r="AA622" s="1"/>
      <c r="AC622" s="1"/>
      <c r="AE622" s="1"/>
    </row>
    <row r="628" spans="7:31" x14ac:dyDescent="0.25">
      <c r="G628" s="1"/>
      <c r="I628" s="1"/>
      <c r="K628" s="1"/>
      <c r="M628" s="1"/>
      <c r="O628" s="1"/>
      <c r="Q628" s="1"/>
      <c r="S628" s="1"/>
      <c r="U628" s="1"/>
      <c r="W628" s="1"/>
      <c r="Y628" s="1"/>
      <c r="AA628" s="1"/>
      <c r="AC628" s="1"/>
      <c r="AE628" s="1"/>
    </row>
    <row r="634" spans="7:31" x14ac:dyDescent="0.25">
      <c r="G634" s="1"/>
      <c r="I634" s="1"/>
      <c r="K634" s="1"/>
      <c r="M634" s="1"/>
      <c r="O634" s="1"/>
      <c r="Q634" s="1"/>
      <c r="S634" s="1"/>
      <c r="U634" s="1"/>
      <c r="W634" s="1"/>
      <c r="Y634" s="1"/>
      <c r="AA634" s="1"/>
      <c r="AC634" s="1"/>
      <c r="AE634" s="1"/>
    </row>
    <row r="640" spans="7:31" x14ac:dyDescent="0.25">
      <c r="G640" s="1"/>
      <c r="I640" s="1"/>
      <c r="K640" s="1"/>
      <c r="M640" s="1"/>
      <c r="O640" s="1"/>
      <c r="Q640" s="1"/>
      <c r="S640" s="1"/>
      <c r="U640" s="1"/>
      <c r="W640" s="1"/>
      <c r="Y640" s="1"/>
      <c r="AA640" s="1"/>
      <c r="AC640" s="1"/>
      <c r="AE640" s="1"/>
    </row>
    <row r="646" spans="7:31" x14ac:dyDescent="0.25">
      <c r="AE646" s="1"/>
    </row>
    <row r="650" spans="7:31" x14ac:dyDescent="0.25">
      <c r="G650" s="1"/>
      <c r="I650" s="1"/>
      <c r="K650" s="1"/>
      <c r="M650" s="1"/>
      <c r="O650" s="1"/>
      <c r="Q650" s="1"/>
      <c r="S650" s="1"/>
      <c r="U650" s="1"/>
      <c r="W650" s="1"/>
      <c r="Y650" s="1"/>
      <c r="AA650" s="1"/>
      <c r="AC650" s="1"/>
      <c r="AE650" s="1"/>
    </row>
    <row r="653" spans="7:31" x14ac:dyDescent="0.25">
      <c r="G653" s="1"/>
      <c r="I653" s="1"/>
      <c r="K653" s="1"/>
      <c r="M653" s="1"/>
      <c r="O653" s="1"/>
      <c r="Q653" s="1"/>
      <c r="S653" s="1"/>
      <c r="U653" s="1"/>
      <c r="W653" s="1"/>
      <c r="Y653" s="1"/>
      <c r="AA653" s="1"/>
      <c r="AC653" s="1"/>
      <c r="AE653" s="1"/>
    </row>
    <row r="656" spans="7:31" x14ac:dyDescent="0.25">
      <c r="G656" s="1"/>
      <c r="I656" s="1"/>
      <c r="K656" s="1"/>
      <c r="M656" s="1"/>
      <c r="O656" s="1"/>
      <c r="Q656" s="1"/>
      <c r="S656" s="1"/>
      <c r="U656" s="1"/>
      <c r="W656" s="1"/>
      <c r="Y656" s="1"/>
      <c r="AA656" s="1"/>
      <c r="AC656" s="1"/>
      <c r="AE656" s="1"/>
    </row>
    <row r="661" spans="7:31" x14ac:dyDescent="0.25">
      <c r="AC661" s="1"/>
      <c r="AE661" s="1"/>
    </row>
    <row r="665" spans="7:31" x14ac:dyDescent="0.25">
      <c r="G665" s="1"/>
      <c r="I665" s="1"/>
      <c r="K665" s="1"/>
      <c r="M665" s="1"/>
      <c r="O665" s="1"/>
      <c r="Q665" s="1"/>
      <c r="S665" s="1"/>
      <c r="U665" s="1"/>
      <c r="W665" s="1"/>
      <c r="Y665" s="1"/>
      <c r="AA665" s="1"/>
      <c r="AC665" s="1"/>
      <c r="AE665" s="1"/>
    </row>
    <row r="670" spans="7:31" x14ac:dyDescent="0.25">
      <c r="W670" s="1"/>
      <c r="AC670" s="1"/>
      <c r="AE670" s="1"/>
    </row>
    <row r="673" spans="11:31" x14ac:dyDescent="0.25">
      <c r="K673" s="1"/>
      <c r="W673" s="1"/>
      <c r="AE673" s="1"/>
    </row>
    <row r="676" spans="11:31" x14ac:dyDescent="0.25">
      <c r="K676" s="1"/>
      <c r="W676" s="1"/>
      <c r="AC676" s="1"/>
      <c r="AE676" s="1"/>
    </row>
    <row r="681" spans="11:31" x14ac:dyDescent="0.25">
      <c r="K681" s="1"/>
      <c r="Q681" s="1"/>
      <c r="W681" s="1"/>
      <c r="AC681" s="1"/>
      <c r="AE681" s="1"/>
    </row>
    <row r="684" spans="11:31" x14ac:dyDescent="0.25">
      <c r="K684" s="1"/>
      <c r="Q684" s="1"/>
      <c r="W684" s="1"/>
      <c r="AC684" s="1"/>
      <c r="AE684" s="1"/>
    </row>
    <row r="687" spans="11:31" x14ac:dyDescent="0.25">
      <c r="K687" s="1"/>
      <c r="Q687" s="1"/>
      <c r="W687" s="1"/>
      <c r="AC687" s="1"/>
      <c r="AE687" s="1"/>
    </row>
    <row r="690" spans="7:31" x14ac:dyDescent="0.25">
      <c r="K690" s="1"/>
      <c r="Q690" s="1"/>
      <c r="W690" s="1"/>
      <c r="AC690" s="1"/>
      <c r="AE690" s="1"/>
    </row>
    <row r="693" spans="7:31" x14ac:dyDescent="0.25">
      <c r="K693" s="1"/>
      <c r="Q693" s="1"/>
      <c r="W693" s="1"/>
      <c r="AC693" s="1"/>
      <c r="AE693" s="1"/>
    </row>
    <row r="696" spans="7:31" x14ac:dyDescent="0.25">
      <c r="Q696" s="1"/>
      <c r="AC696" s="1"/>
      <c r="AE696" s="1"/>
    </row>
    <row r="699" spans="7:31" x14ac:dyDescent="0.25">
      <c r="K699" s="1"/>
      <c r="Q699" s="1"/>
      <c r="W699" s="1"/>
      <c r="AC699" s="1"/>
      <c r="AE699" s="1"/>
    </row>
    <row r="702" spans="7:31" x14ac:dyDescent="0.25">
      <c r="G702" s="1"/>
      <c r="I702" s="1"/>
      <c r="M702" s="1"/>
      <c r="O702" s="1"/>
      <c r="S702" s="1"/>
      <c r="U702" s="1"/>
      <c r="Y702" s="1"/>
      <c r="AA702" s="1"/>
      <c r="AE702" s="1"/>
    </row>
    <row r="705" spans="7:31" x14ac:dyDescent="0.25">
      <c r="AE705" s="1"/>
    </row>
    <row r="708" spans="7:31" x14ac:dyDescent="0.25">
      <c r="G708" s="1"/>
      <c r="I708" s="1"/>
      <c r="K708" s="1"/>
      <c r="M708" s="1"/>
      <c r="O708" s="1"/>
      <c r="Q708" s="1"/>
      <c r="S708" s="1"/>
      <c r="U708" s="1"/>
      <c r="W708" s="1"/>
      <c r="Y708" s="1"/>
      <c r="AA708" s="1"/>
      <c r="AC708" s="1"/>
      <c r="AE708" s="1"/>
    </row>
    <row r="711" spans="7:31" x14ac:dyDescent="0.25">
      <c r="G711" s="1"/>
      <c r="I711" s="1"/>
      <c r="K711" s="1"/>
      <c r="M711" s="1"/>
      <c r="O711" s="1"/>
      <c r="Q711" s="1"/>
      <c r="S711" s="1"/>
      <c r="U711" s="1"/>
      <c r="W711" s="1"/>
      <c r="Y711" s="1"/>
      <c r="AA711" s="1"/>
      <c r="AC711" s="1"/>
      <c r="AE711" s="1"/>
    </row>
    <row r="714" spans="7:31" x14ac:dyDescent="0.25">
      <c r="G714" s="1"/>
      <c r="I714" s="1"/>
      <c r="K714" s="1"/>
      <c r="M714" s="1"/>
      <c r="O714" s="1"/>
      <c r="Q714" s="1"/>
      <c r="S714" s="1"/>
      <c r="U714" s="1"/>
      <c r="W714" s="1"/>
      <c r="Y714" s="1"/>
      <c r="AA714" s="1"/>
      <c r="AC714" s="1"/>
      <c r="AE714" s="1"/>
    </row>
    <row r="717" spans="7:31" x14ac:dyDescent="0.25">
      <c r="G717" s="1"/>
      <c r="I717" s="1"/>
      <c r="K717" s="1"/>
      <c r="M717" s="1"/>
      <c r="O717" s="1"/>
      <c r="Q717" s="1"/>
      <c r="S717" s="1"/>
      <c r="U717" s="1"/>
      <c r="W717" s="1"/>
      <c r="Y717" s="1"/>
      <c r="AA717" s="1"/>
      <c r="AC717" s="1"/>
      <c r="AE717" s="1"/>
    </row>
    <row r="720" spans="7:31" x14ac:dyDescent="0.25">
      <c r="G720" s="1"/>
      <c r="I720" s="1"/>
      <c r="K720" s="1"/>
      <c r="M720" s="1"/>
      <c r="O720" s="1"/>
      <c r="Q720" s="1"/>
      <c r="S720" s="1"/>
      <c r="U720" s="1"/>
      <c r="W720" s="1"/>
      <c r="Y720" s="1"/>
      <c r="AA720" s="1"/>
      <c r="AC720" s="1"/>
      <c r="AE720" s="1"/>
    </row>
    <row r="727" spans="7:31" x14ac:dyDescent="0.25">
      <c r="G727" s="1"/>
      <c r="I727" s="1"/>
      <c r="K727" s="1"/>
      <c r="M727" s="1"/>
      <c r="O727" s="1"/>
      <c r="Q727" s="1"/>
      <c r="S727" s="1"/>
      <c r="U727" s="1"/>
      <c r="W727" s="1"/>
      <c r="Y727" s="1"/>
      <c r="AA727" s="1"/>
      <c r="AC727" s="1"/>
      <c r="AE727" s="1"/>
    </row>
    <row r="741" spans="11:31" x14ac:dyDescent="0.25">
      <c r="AC741" s="1"/>
      <c r="AE741" s="1"/>
    </row>
    <row r="742" spans="11:31" x14ac:dyDescent="0.25">
      <c r="AC742" s="1"/>
      <c r="AE742" s="1"/>
    </row>
    <row r="751" spans="11:31" x14ac:dyDescent="0.25">
      <c r="K751" s="1"/>
      <c r="Q751" s="1"/>
      <c r="W751" s="1"/>
      <c r="AC751" s="1"/>
      <c r="AE751" s="1"/>
    </row>
    <row r="753" spans="11:31" x14ac:dyDescent="0.25">
      <c r="K753" s="1"/>
      <c r="Q753" s="1"/>
      <c r="W753" s="1"/>
      <c r="AC753" s="1"/>
      <c r="AE753" s="1"/>
    </row>
    <row r="757" spans="11:31" x14ac:dyDescent="0.25">
      <c r="K757" s="1"/>
      <c r="Q757" s="1"/>
      <c r="W757" s="1"/>
      <c r="AC757" s="1"/>
      <c r="AE757" s="1"/>
    </row>
    <row r="759" spans="11:31" x14ac:dyDescent="0.25">
      <c r="K759" s="1"/>
      <c r="Q759" s="1"/>
      <c r="W759" s="1"/>
      <c r="AC759" s="1"/>
      <c r="AE759" s="1"/>
    </row>
    <row r="763" spans="11:31" x14ac:dyDescent="0.25">
      <c r="K763" s="1"/>
      <c r="Q763" s="1"/>
      <c r="W763" s="1"/>
      <c r="AC763" s="1"/>
      <c r="AE763" s="1"/>
    </row>
    <row r="765" spans="11:31" x14ac:dyDescent="0.25">
      <c r="K765" s="1"/>
      <c r="Q765" s="1"/>
      <c r="W765" s="1"/>
      <c r="AC765" s="1"/>
      <c r="AE765" s="1"/>
    </row>
    <row r="772" spans="7:31" x14ac:dyDescent="0.25">
      <c r="G772" s="1"/>
      <c r="M772" s="1"/>
      <c r="S772" s="1"/>
      <c r="Y772" s="1"/>
      <c r="AE772" s="1"/>
    </row>
    <row r="774" spans="7:31" x14ac:dyDescent="0.25">
      <c r="G774" s="1"/>
      <c r="M774" s="1"/>
      <c r="S774" s="1"/>
      <c r="Y774" s="1"/>
      <c r="AE774" s="1"/>
    </row>
    <row r="776" spans="7:31" x14ac:dyDescent="0.25">
      <c r="G776" s="1"/>
      <c r="AE776" s="1"/>
    </row>
    <row r="782" spans="7:31" x14ac:dyDescent="0.25">
      <c r="G782" s="1"/>
      <c r="I782" s="1"/>
      <c r="K782" s="1"/>
      <c r="M782" s="1"/>
      <c r="O782" s="1"/>
      <c r="Q782" s="1"/>
      <c r="S782" s="1"/>
      <c r="U782" s="1"/>
      <c r="W782" s="1"/>
      <c r="Y782" s="1"/>
      <c r="AA782" s="1"/>
      <c r="AC782" s="1"/>
      <c r="AE782" s="1"/>
    </row>
    <row r="785" spans="7:31" x14ac:dyDescent="0.25">
      <c r="G785" s="1"/>
      <c r="I785" s="1"/>
      <c r="K785" s="1"/>
      <c r="M785" s="1"/>
      <c r="O785" s="1"/>
      <c r="Q785" s="1"/>
      <c r="S785" s="1"/>
      <c r="U785" s="1"/>
      <c r="W785" s="1"/>
      <c r="Y785" s="1"/>
      <c r="AA785" s="1"/>
      <c r="AC785" s="1"/>
      <c r="AE785" s="1"/>
    </row>
    <row r="788" spans="7:31" x14ac:dyDescent="0.25">
      <c r="G788" s="1"/>
      <c r="I788" s="1"/>
      <c r="K788" s="1"/>
      <c r="M788" s="1"/>
      <c r="O788" s="1"/>
      <c r="Q788" s="1"/>
      <c r="S788" s="1"/>
      <c r="U788" s="1"/>
      <c r="W788" s="1"/>
      <c r="Y788" s="1"/>
      <c r="AA788" s="1"/>
      <c r="AC788" s="1"/>
      <c r="AE788" s="1"/>
    </row>
    <row r="794" spans="7:31" x14ac:dyDescent="0.25">
      <c r="G794" s="1"/>
      <c r="I794" s="1"/>
      <c r="K794" s="1"/>
      <c r="M794" s="1"/>
      <c r="O794" s="1"/>
      <c r="Q794" s="1"/>
      <c r="S794" s="1"/>
      <c r="U794" s="1"/>
      <c r="W794" s="1"/>
      <c r="Y794" s="1"/>
      <c r="AA794" s="1"/>
      <c r="AC794" s="1"/>
      <c r="AE794" s="1"/>
    </row>
    <row r="796" spans="7:31" x14ac:dyDescent="0.25">
      <c r="G796" s="1"/>
      <c r="I796" s="1"/>
      <c r="K796" s="1"/>
      <c r="M796" s="1"/>
      <c r="O796" s="1"/>
      <c r="Q796" s="1"/>
      <c r="S796" s="1"/>
      <c r="U796" s="1"/>
      <c r="W796" s="1"/>
      <c r="Y796" s="1"/>
      <c r="AA796" s="1"/>
      <c r="AC796" s="1"/>
      <c r="AE796" s="1"/>
    </row>
    <row r="798" spans="7:31" x14ac:dyDescent="0.25">
      <c r="G798" s="1"/>
      <c r="I798" s="1"/>
      <c r="K798" s="1"/>
      <c r="M798" s="1"/>
      <c r="O798" s="1"/>
      <c r="Q798" s="1"/>
      <c r="S798" s="1"/>
      <c r="U798" s="1"/>
      <c r="W798" s="1"/>
      <c r="Y798" s="1"/>
      <c r="AA798" s="1"/>
      <c r="AC798" s="1"/>
      <c r="AE798" s="1"/>
    </row>
    <row r="805" spans="7:31" x14ac:dyDescent="0.25">
      <c r="G805" s="1"/>
      <c r="I805" s="1"/>
      <c r="K805" s="1"/>
      <c r="M805" s="1"/>
      <c r="O805" s="1"/>
      <c r="Q805" s="1"/>
      <c r="S805" s="1"/>
      <c r="U805" s="1"/>
      <c r="W805" s="1"/>
      <c r="Y805" s="1"/>
      <c r="AA805" s="1"/>
      <c r="AC805" s="1"/>
      <c r="AE805" s="1"/>
    </row>
    <row r="810" spans="7:31" x14ac:dyDescent="0.25">
      <c r="G810" s="1"/>
      <c r="I810" s="1"/>
      <c r="K810" s="1"/>
      <c r="M810" s="1"/>
      <c r="O810" s="1"/>
      <c r="Q810" s="1"/>
      <c r="S810" s="1"/>
      <c r="U810" s="1"/>
      <c r="W810" s="1"/>
      <c r="Y810" s="1"/>
      <c r="AA810" s="1"/>
      <c r="AC810" s="1"/>
      <c r="AE810" s="1"/>
    </row>
    <row r="813" spans="7:31" x14ac:dyDescent="0.25">
      <c r="S813" s="1"/>
      <c r="AE813" s="1"/>
    </row>
    <row r="816" spans="7:31" x14ac:dyDescent="0.25">
      <c r="G816" s="1"/>
      <c r="I816" s="1"/>
      <c r="K816" s="1"/>
      <c r="M816" s="1"/>
      <c r="O816" s="1"/>
      <c r="Q816" s="1"/>
      <c r="S816" s="1"/>
      <c r="U816" s="1"/>
      <c r="W816" s="1"/>
      <c r="Y816" s="1"/>
      <c r="AA816" s="1"/>
      <c r="AC816" s="1"/>
      <c r="AE816" s="1"/>
    </row>
    <row r="819" spans="7:31" x14ac:dyDescent="0.25">
      <c r="K819" s="1"/>
      <c r="W819" s="1"/>
      <c r="AE819" s="1"/>
    </row>
    <row r="822" spans="7:31" x14ac:dyDescent="0.25">
      <c r="G822" s="1"/>
      <c r="AE822" s="1"/>
    </row>
    <row r="828" spans="7:31" x14ac:dyDescent="0.25">
      <c r="G828" s="1"/>
      <c r="I828" s="1"/>
      <c r="K828" s="1"/>
      <c r="M828" s="1"/>
      <c r="O828" s="1"/>
      <c r="Q828" s="1"/>
      <c r="S828" s="1"/>
      <c r="U828" s="1"/>
      <c r="W828" s="1"/>
      <c r="Y828" s="1"/>
      <c r="AA828" s="1"/>
      <c r="AC828" s="1"/>
      <c r="AE828" s="1"/>
    </row>
    <row r="831" spans="7:31" x14ac:dyDescent="0.25">
      <c r="AE831" s="1"/>
    </row>
    <row r="834" spans="7:31" x14ac:dyDescent="0.25">
      <c r="G834" s="1"/>
      <c r="I834" s="1"/>
      <c r="K834" s="1"/>
      <c r="M834" s="1"/>
      <c r="O834" s="1"/>
      <c r="Q834" s="1"/>
      <c r="S834" s="1"/>
      <c r="U834" s="1"/>
      <c r="W834" s="1"/>
      <c r="Y834" s="1"/>
      <c r="AA834" s="1"/>
      <c r="AC834" s="1"/>
      <c r="AE834" s="1"/>
    </row>
    <row r="837" spans="7:31" x14ac:dyDescent="0.25">
      <c r="G837" s="1"/>
      <c r="I837" s="1"/>
      <c r="K837" s="1"/>
      <c r="M837" s="1"/>
      <c r="O837" s="1"/>
      <c r="Q837" s="1"/>
      <c r="S837" s="1"/>
      <c r="U837" s="1"/>
      <c r="W837" s="1"/>
      <c r="Y837" s="1"/>
      <c r="AA837" s="1"/>
      <c r="AC837" s="1"/>
      <c r="AE837" s="1"/>
    </row>
    <row r="839" spans="7:31" x14ac:dyDescent="0.25">
      <c r="G839" s="1"/>
      <c r="I839" s="1"/>
      <c r="K839" s="1"/>
      <c r="M839" s="1"/>
      <c r="O839" s="1"/>
      <c r="Q839" s="1"/>
      <c r="S839" s="1"/>
      <c r="U839" s="1"/>
      <c r="W839" s="1"/>
      <c r="Y839" s="1"/>
      <c r="AA839" s="1"/>
      <c r="AC839" s="1"/>
      <c r="AE839" s="1"/>
    </row>
    <row r="844" spans="7:31" x14ac:dyDescent="0.25">
      <c r="K844" s="1"/>
      <c r="AE844" s="1"/>
    </row>
    <row r="850" spans="7:31" x14ac:dyDescent="0.25">
      <c r="AC850" s="1"/>
      <c r="AE850" s="1"/>
    </row>
    <row r="854" spans="7:31" x14ac:dyDescent="0.25">
      <c r="G854" s="1"/>
      <c r="I854" s="1"/>
      <c r="K854" s="1"/>
      <c r="M854" s="1"/>
      <c r="O854" s="1"/>
      <c r="Q854" s="1"/>
      <c r="S854" s="1"/>
      <c r="U854" s="1"/>
      <c r="W854" s="1"/>
      <c r="Y854" s="1"/>
      <c r="AA854" s="1"/>
      <c r="AC854" s="1"/>
      <c r="AE854" s="1"/>
    </row>
    <row r="857" spans="7:31" x14ac:dyDescent="0.25">
      <c r="G857" s="1"/>
      <c r="I857" s="1"/>
      <c r="K857" s="1"/>
      <c r="M857" s="1"/>
      <c r="O857" s="1"/>
      <c r="Q857" s="1"/>
      <c r="S857" s="1"/>
      <c r="U857" s="1"/>
      <c r="W857" s="1"/>
      <c r="Y857" s="1"/>
      <c r="AA857" s="1"/>
      <c r="AC857" s="1"/>
      <c r="AE857" s="1"/>
    </row>
    <row r="864" spans="7:31" x14ac:dyDescent="0.25">
      <c r="G864" s="1"/>
      <c r="K864" s="1"/>
      <c r="M864" s="1"/>
      <c r="Q864" s="1"/>
      <c r="S864" s="1"/>
      <c r="W864" s="1"/>
      <c r="Y864" s="1"/>
      <c r="AC864" s="1"/>
      <c r="AE864" s="1"/>
    </row>
    <row r="866" spans="7:31" x14ac:dyDescent="0.25">
      <c r="G866" s="1"/>
      <c r="K866" s="1"/>
      <c r="M866" s="1"/>
      <c r="Q866" s="1"/>
      <c r="S866" s="1"/>
      <c r="W866" s="1"/>
      <c r="Y866" s="1"/>
      <c r="AC866" s="1"/>
      <c r="AE866" s="1"/>
    </row>
    <row r="869" spans="7:31" x14ac:dyDescent="0.25">
      <c r="G869" s="1"/>
      <c r="K869" s="1"/>
      <c r="M869" s="1"/>
      <c r="Q869" s="1"/>
      <c r="S869" s="1"/>
      <c r="W869" s="1"/>
      <c r="Y869" s="1"/>
      <c r="AC869" s="1"/>
      <c r="AE869" s="1"/>
    </row>
    <row r="871" spans="7:31" x14ac:dyDescent="0.25">
      <c r="G871" s="1"/>
      <c r="K871" s="1"/>
      <c r="M871" s="1"/>
      <c r="Q871" s="1"/>
      <c r="S871" s="1"/>
      <c r="W871" s="1"/>
      <c r="Y871" s="1"/>
      <c r="AC871" s="1"/>
      <c r="AE871" s="1"/>
    </row>
    <row r="874" spans="7:31" x14ac:dyDescent="0.25">
      <c r="G874" s="1"/>
      <c r="K874" s="1"/>
      <c r="M874" s="1"/>
      <c r="Q874" s="1"/>
      <c r="S874" s="1"/>
      <c r="W874" s="1"/>
      <c r="Y874" s="1"/>
      <c r="AC874" s="1"/>
      <c r="AE874" s="1"/>
    </row>
    <row r="876" spans="7:31" x14ac:dyDescent="0.25">
      <c r="G876" s="1"/>
      <c r="K876" s="1"/>
      <c r="M876" s="1"/>
      <c r="Q876" s="1"/>
      <c r="S876" s="1"/>
      <c r="W876" s="1"/>
      <c r="Y876" s="1"/>
      <c r="AC876" s="1"/>
      <c r="AE876" s="1"/>
    </row>
    <row r="879" spans="7:31" x14ac:dyDescent="0.25">
      <c r="G879" s="1"/>
      <c r="K879" s="1"/>
      <c r="M879" s="1"/>
      <c r="Q879" s="1"/>
      <c r="S879" s="1"/>
      <c r="W879" s="1"/>
      <c r="Y879" s="1"/>
      <c r="AC879" s="1"/>
      <c r="AE879" s="1"/>
    </row>
    <row r="881" spans="7:31" x14ac:dyDescent="0.25">
      <c r="G881" s="1"/>
      <c r="K881" s="1"/>
      <c r="M881" s="1"/>
      <c r="Q881" s="1"/>
      <c r="S881" s="1"/>
      <c r="W881" s="1"/>
      <c r="Y881" s="1"/>
      <c r="AC881" s="1"/>
      <c r="AE881" s="1"/>
    </row>
    <row r="884" spans="7:31" x14ac:dyDescent="0.25">
      <c r="G884" s="1"/>
      <c r="K884" s="1"/>
      <c r="M884" s="1"/>
      <c r="Q884" s="1"/>
      <c r="S884" s="1"/>
      <c r="W884" s="1"/>
      <c r="Y884" s="1"/>
      <c r="AC884" s="1"/>
      <c r="AE884" s="1"/>
    </row>
    <row r="886" spans="7:31" x14ac:dyDescent="0.25">
      <c r="G886" s="1"/>
      <c r="K886" s="1"/>
      <c r="M886" s="1"/>
      <c r="Q886" s="1"/>
      <c r="S886" s="1"/>
      <c r="W886" s="1"/>
      <c r="Y886" s="1"/>
      <c r="AC886" s="1"/>
      <c r="AE886" s="1"/>
    </row>
    <row r="889" spans="7:31" x14ac:dyDescent="0.25">
      <c r="G889" s="1"/>
      <c r="K889" s="1"/>
      <c r="M889" s="1"/>
      <c r="Q889" s="1"/>
      <c r="S889" s="1"/>
      <c r="W889" s="1"/>
      <c r="Y889" s="1"/>
      <c r="AC889" s="1"/>
      <c r="AE889" s="1"/>
    </row>
    <row r="891" spans="7:31" x14ac:dyDescent="0.25">
      <c r="G891" s="1"/>
      <c r="K891" s="1"/>
      <c r="M891" s="1"/>
      <c r="Q891" s="1"/>
      <c r="S891" s="1"/>
      <c r="W891" s="1"/>
      <c r="Y891" s="1"/>
      <c r="AC891" s="1"/>
      <c r="AE891" s="1"/>
    </row>
    <row r="894" spans="7:31" x14ac:dyDescent="0.25">
      <c r="G894" s="1"/>
      <c r="K894" s="1"/>
      <c r="M894" s="1"/>
      <c r="Q894" s="1"/>
      <c r="S894" s="1"/>
      <c r="W894" s="1"/>
      <c r="Y894" s="1"/>
      <c r="AC894" s="1"/>
    </row>
    <row r="896" spans="7:31" x14ac:dyDescent="0.25">
      <c r="G896" s="1"/>
      <c r="K896" s="1"/>
      <c r="M896" s="1"/>
      <c r="Q896" s="1"/>
      <c r="S896" s="1"/>
      <c r="W896" s="1"/>
      <c r="Y896" s="1"/>
      <c r="AC896" s="1"/>
    </row>
    <row r="899" spans="7:31" x14ac:dyDescent="0.25">
      <c r="G899" s="1"/>
      <c r="K899" s="1"/>
      <c r="M899" s="1"/>
      <c r="Q899" s="1"/>
      <c r="S899" s="1"/>
      <c r="W899" s="1"/>
      <c r="Y899" s="1"/>
      <c r="AC899" s="1"/>
    </row>
    <row r="901" spans="7:31" x14ac:dyDescent="0.25">
      <c r="G901" s="1"/>
      <c r="K901" s="1"/>
      <c r="M901" s="1"/>
      <c r="Q901" s="1"/>
      <c r="S901" s="1"/>
      <c r="W901" s="1"/>
      <c r="Y901" s="1"/>
      <c r="AC901" s="1"/>
    </row>
    <row r="904" spans="7:31" x14ac:dyDescent="0.25">
      <c r="G904" s="1"/>
      <c r="K904" s="1"/>
      <c r="M904" s="1"/>
      <c r="Q904" s="1"/>
      <c r="S904" s="1"/>
      <c r="W904" s="1"/>
      <c r="Y904" s="1"/>
      <c r="AC904" s="1"/>
      <c r="AE904" s="1"/>
    </row>
    <row r="907" spans="7:31" x14ac:dyDescent="0.25">
      <c r="G907" s="1"/>
      <c r="K907" s="1"/>
      <c r="M907" s="1"/>
      <c r="Q907" s="1"/>
      <c r="S907" s="1"/>
      <c r="W907" s="1"/>
      <c r="Y907" s="1"/>
      <c r="AC907" s="1"/>
      <c r="AE907" s="1"/>
    </row>
    <row r="914" spans="7:29" x14ac:dyDescent="0.25">
      <c r="G914" s="1"/>
      <c r="AC914" s="1"/>
    </row>
    <row r="915" spans="7:29" x14ac:dyDescent="0.25">
      <c r="G915" s="1"/>
      <c r="AC915" s="1"/>
    </row>
    <row r="924" spans="7:29" x14ac:dyDescent="0.25">
      <c r="G924" s="1"/>
      <c r="K924" s="1"/>
      <c r="M924" s="1"/>
      <c r="W924" s="1"/>
      <c r="Y924" s="1"/>
      <c r="AC924" s="1"/>
    </row>
    <row r="925" spans="7:29" x14ac:dyDescent="0.25">
      <c r="G925" s="1"/>
      <c r="K925" s="1"/>
      <c r="M925" s="1"/>
      <c r="W925" s="1"/>
      <c r="Y925" s="1"/>
      <c r="AC925" s="1"/>
    </row>
    <row r="929" spans="7:31" x14ac:dyDescent="0.25">
      <c r="G929" s="1"/>
      <c r="K929" s="1"/>
      <c r="M929" s="1"/>
      <c r="Q929" s="1"/>
      <c r="S929" s="1"/>
      <c r="W929" s="1"/>
      <c r="Y929" s="1"/>
      <c r="AC929" s="1"/>
    </row>
    <row r="930" spans="7:31" x14ac:dyDescent="0.25">
      <c r="G930" s="1"/>
      <c r="K930" s="1"/>
      <c r="M930" s="1"/>
      <c r="Q930" s="1"/>
      <c r="S930" s="1"/>
      <c r="W930" s="1"/>
      <c r="Y930" s="1"/>
      <c r="AC930" s="1"/>
    </row>
    <row r="934" spans="7:31" x14ac:dyDescent="0.25">
      <c r="G934" s="1"/>
      <c r="K934" s="1"/>
      <c r="M934" s="1"/>
      <c r="Q934" s="1"/>
      <c r="S934" s="1"/>
      <c r="W934" s="1"/>
      <c r="Y934" s="1"/>
      <c r="AC934" s="1"/>
      <c r="AE934" s="1"/>
    </row>
    <row r="935" spans="7:31" x14ac:dyDescent="0.25">
      <c r="G935" s="1"/>
      <c r="K935" s="1"/>
      <c r="M935" s="1"/>
      <c r="Q935" s="1"/>
      <c r="S935" s="1"/>
      <c r="W935" s="1"/>
      <c r="Y935" s="1"/>
      <c r="AC935" s="1"/>
      <c r="AE935" s="1"/>
    </row>
    <row r="939" spans="7:31" x14ac:dyDescent="0.25">
      <c r="G939" s="1"/>
      <c r="AC939" s="1"/>
    </row>
    <row r="944" spans="7:31" x14ac:dyDescent="0.25">
      <c r="G944" s="1"/>
      <c r="K944" s="1"/>
      <c r="M944" s="1"/>
      <c r="Q944" s="1"/>
      <c r="S944" s="1"/>
      <c r="W944" s="1"/>
      <c r="Y944" s="1"/>
      <c r="AC944" s="1"/>
      <c r="AE944" s="1"/>
    </row>
    <row r="947" spans="7:31" x14ac:dyDescent="0.25">
      <c r="G947" s="1"/>
      <c r="K947" s="1"/>
      <c r="M947" s="1"/>
      <c r="Q947" s="1"/>
      <c r="S947" s="1"/>
      <c r="W947" s="1"/>
      <c r="Y947" s="1"/>
      <c r="AC947" s="1"/>
      <c r="AE947" s="1"/>
    </row>
    <row r="950" spans="7:31" x14ac:dyDescent="0.25">
      <c r="G950" s="1"/>
      <c r="I950" s="1"/>
      <c r="K950" s="1"/>
      <c r="M950" s="1"/>
      <c r="O950" s="1"/>
      <c r="Q950" s="1"/>
      <c r="S950" s="1"/>
      <c r="U950" s="1"/>
      <c r="W950" s="1"/>
      <c r="Y950" s="1"/>
      <c r="AA950" s="1"/>
      <c r="AC950" s="1"/>
      <c r="AE950" s="1"/>
    </row>
    <row r="955" spans="7:31" x14ac:dyDescent="0.25">
      <c r="G955" s="1"/>
      <c r="I955" s="1"/>
      <c r="K955" s="1"/>
      <c r="M955" s="1"/>
      <c r="O955" s="1"/>
      <c r="Q955" s="1"/>
      <c r="S955" s="1"/>
      <c r="U955" s="1"/>
      <c r="W955" s="1"/>
      <c r="Y955" s="1"/>
      <c r="AA955" s="1"/>
      <c r="AC955" s="1"/>
      <c r="AE955" s="1"/>
    </row>
    <row r="958" spans="7:31" x14ac:dyDescent="0.25">
      <c r="I958" s="1"/>
      <c r="AE958" s="1"/>
    </row>
    <row r="961" spans="7:31" x14ac:dyDescent="0.25">
      <c r="G961" s="1"/>
      <c r="I961" s="1"/>
      <c r="K961" s="1"/>
      <c r="M961" s="1"/>
      <c r="O961" s="1"/>
      <c r="Q961" s="1"/>
      <c r="S961" s="1"/>
      <c r="U961" s="1"/>
      <c r="W961" s="1"/>
      <c r="Y961" s="1"/>
      <c r="AA961" s="1"/>
      <c r="AC961" s="1"/>
      <c r="AE961" s="1"/>
    </row>
    <row r="964" spans="7:31" x14ac:dyDescent="0.25">
      <c r="G964" s="1"/>
      <c r="I964" s="1"/>
      <c r="K964" s="1"/>
      <c r="M964" s="1"/>
      <c r="O964" s="1"/>
      <c r="Q964" s="1"/>
      <c r="S964" s="1"/>
      <c r="U964" s="1"/>
      <c r="W964" s="1"/>
      <c r="Y964" s="1"/>
      <c r="AA964" s="1"/>
      <c r="AC964" s="1"/>
      <c r="AE964" s="1"/>
    </row>
    <row r="967" spans="7:31" x14ac:dyDescent="0.25">
      <c r="G967" s="1"/>
      <c r="I967" s="1"/>
      <c r="K967" s="1"/>
      <c r="M967" s="1"/>
      <c r="O967" s="1"/>
      <c r="Q967" s="1"/>
      <c r="S967" s="1"/>
      <c r="U967" s="1"/>
      <c r="W967" s="1"/>
      <c r="Y967" s="1"/>
      <c r="AA967" s="1"/>
      <c r="AC967" s="1"/>
      <c r="AE967" s="1"/>
    </row>
    <row r="982" spans="29:31" x14ac:dyDescent="0.25">
      <c r="AC982" s="1"/>
      <c r="AE982" s="1"/>
    </row>
    <row r="985" spans="29:31" x14ac:dyDescent="0.25">
      <c r="AC985" s="1"/>
      <c r="AE985" s="1"/>
    </row>
    <row r="988" spans="29:31" x14ac:dyDescent="0.25">
      <c r="AC988" s="1"/>
      <c r="AE988" s="1"/>
    </row>
    <row r="993" spans="11:31" x14ac:dyDescent="0.25">
      <c r="AC993" s="1"/>
      <c r="AE993" s="1"/>
    </row>
    <row r="999" spans="11:31" x14ac:dyDescent="0.25">
      <c r="K999" s="1"/>
      <c r="Q999" s="1"/>
      <c r="W999" s="1"/>
      <c r="AC999" s="1"/>
      <c r="AE999" s="1"/>
    </row>
    <row r="1002" spans="11:31" x14ac:dyDescent="0.25">
      <c r="K1002" s="1"/>
      <c r="Q1002" s="1"/>
      <c r="W1002" s="1"/>
      <c r="AC1002" s="1"/>
      <c r="AE1002" s="1"/>
    </row>
    <row r="1005" spans="11:31" x14ac:dyDescent="0.25">
      <c r="K1005" s="1"/>
      <c r="Q1005" s="1"/>
      <c r="W1005" s="1"/>
      <c r="AC1005" s="1"/>
      <c r="AE1005" s="1"/>
    </row>
    <row r="1008" spans="11:31" x14ac:dyDescent="0.25">
      <c r="K1008" s="1"/>
      <c r="Q1008" s="1"/>
      <c r="W1008" s="1"/>
      <c r="AC1008" s="1"/>
      <c r="AE1008" s="1"/>
    </row>
    <row r="1011" spans="7:31" x14ac:dyDescent="0.25">
      <c r="K1011" s="1"/>
      <c r="Q1011" s="1"/>
      <c r="W1011" s="1"/>
      <c r="AC1011" s="1"/>
      <c r="AE1011" s="1"/>
    </row>
    <row r="1016" spans="7:31" x14ac:dyDescent="0.25">
      <c r="G1016" s="1"/>
      <c r="M1016" s="1"/>
      <c r="S1016" s="1"/>
      <c r="Y1016" s="1"/>
      <c r="AE1016" s="1"/>
    </row>
    <row r="1022" spans="7:31" x14ac:dyDescent="0.25">
      <c r="Q1022" s="1"/>
      <c r="AC1022" s="1"/>
      <c r="AE1022" s="1"/>
    </row>
    <row r="1030" spans="7:31" x14ac:dyDescent="0.25">
      <c r="G1030" s="1"/>
      <c r="I1030" s="1"/>
      <c r="K1030" s="1"/>
      <c r="M1030" s="1"/>
      <c r="O1030" s="1"/>
      <c r="Q1030" s="1"/>
      <c r="S1030" s="1"/>
      <c r="U1030" s="1"/>
      <c r="W1030" s="1"/>
      <c r="Y1030" s="1"/>
      <c r="AA1030" s="1"/>
      <c r="AC1030" s="1"/>
      <c r="AE1030" s="1"/>
    </row>
    <row r="1033" spans="7:31" x14ac:dyDescent="0.25">
      <c r="G1033" s="1"/>
      <c r="AE1033" s="1"/>
    </row>
    <row r="1048" spans="7:31" x14ac:dyDescent="0.25">
      <c r="G1048" s="1"/>
      <c r="I1048" s="1"/>
      <c r="K1048" s="1"/>
      <c r="M1048" s="1"/>
      <c r="O1048" s="1"/>
      <c r="Q1048" s="1"/>
      <c r="S1048" s="1"/>
      <c r="U1048" s="1"/>
      <c r="W1048" s="1"/>
      <c r="Y1048" s="1"/>
      <c r="AA1048" s="1"/>
      <c r="AC1048" s="1"/>
      <c r="AE1048" s="1"/>
    </row>
    <row r="1051" spans="7:31" x14ac:dyDescent="0.25">
      <c r="G1051" s="1"/>
      <c r="I1051" s="1"/>
      <c r="K1051" s="1"/>
      <c r="M1051" s="1"/>
      <c r="O1051" s="1"/>
      <c r="Q1051" s="1"/>
      <c r="S1051" s="1"/>
      <c r="U1051" s="1"/>
      <c r="W1051" s="1"/>
      <c r="Y1051" s="1"/>
      <c r="AA1051" s="1"/>
      <c r="AC1051" s="1"/>
      <c r="AE1051" s="1"/>
    </row>
    <row r="1056" spans="7:31" x14ac:dyDescent="0.25">
      <c r="G1056" s="1"/>
      <c r="I1056" s="1"/>
      <c r="K1056" s="1"/>
      <c r="M1056" s="1"/>
      <c r="O1056" s="1"/>
      <c r="Q1056" s="1"/>
      <c r="S1056" s="1"/>
      <c r="U1056" s="1"/>
      <c r="W1056" s="1"/>
      <c r="AA1056" s="1"/>
      <c r="AC1056" s="1"/>
      <c r="AE1056" s="1"/>
    </row>
    <row r="1059" spans="7:31" x14ac:dyDescent="0.25">
      <c r="G1059" s="1"/>
      <c r="I1059" s="1"/>
      <c r="K1059" s="1"/>
      <c r="M1059" s="1"/>
      <c r="O1059" s="1"/>
      <c r="Q1059" s="1"/>
      <c r="S1059" s="1"/>
      <c r="U1059" s="1"/>
      <c r="W1059" s="1"/>
      <c r="AA1059" s="1"/>
      <c r="AC1059" s="1"/>
      <c r="AE1059" s="1"/>
    </row>
    <row r="1064" spans="7:31" x14ac:dyDescent="0.25">
      <c r="G1064" s="1"/>
      <c r="I1064" s="1"/>
      <c r="K1064" s="1"/>
      <c r="M1064" s="1"/>
      <c r="O1064" s="1"/>
      <c r="Q1064" s="1"/>
      <c r="S1064" s="1"/>
      <c r="U1064" s="1"/>
      <c r="W1064" s="1"/>
      <c r="Y1064" s="1"/>
      <c r="AA1064" s="1"/>
      <c r="AC1064" s="1"/>
      <c r="AE1064" s="1"/>
    </row>
    <row r="1067" spans="7:31" x14ac:dyDescent="0.25">
      <c r="G1067" s="1"/>
      <c r="I1067" s="1"/>
      <c r="K1067" s="1"/>
      <c r="M1067" s="1"/>
      <c r="O1067" s="1"/>
      <c r="Q1067" s="1"/>
      <c r="S1067" s="1"/>
      <c r="U1067" s="1"/>
      <c r="W1067" s="1"/>
      <c r="Y1067" s="1"/>
      <c r="AA1067" s="1"/>
      <c r="AC1067" s="1"/>
      <c r="AE1067" s="1"/>
    </row>
    <row r="1070" spans="7:31" x14ac:dyDescent="0.25">
      <c r="G1070" s="1"/>
      <c r="I1070" s="1"/>
      <c r="K1070" s="1"/>
      <c r="M1070" s="1"/>
      <c r="O1070" s="1"/>
      <c r="Q1070" s="1"/>
      <c r="S1070" s="1"/>
      <c r="U1070" s="1"/>
      <c r="W1070" s="1"/>
      <c r="Y1070" s="1"/>
      <c r="AA1070" s="1"/>
      <c r="AC1070" s="1"/>
      <c r="AE1070" s="1"/>
    </row>
    <row r="1085" spans="7:31" x14ac:dyDescent="0.25">
      <c r="G1085" s="1"/>
      <c r="I1085" s="1"/>
      <c r="K1085" s="1"/>
      <c r="M1085" s="1"/>
      <c r="O1085" s="1"/>
      <c r="Q1085" s="1"/>
      <c r="S1085" s="1"/>
      <c r="U1085" s="1"/>
      <c r="W1085" s="1"/>
      <c r="Y1085" s="1"/>
      <c r="AA1085" s="1"/>
      <c r="AC1085" s="1"/>
      <c r="AE1085" s="1"/>
    </row>
    <row r="1088" spans="7:31" x14ac:dyDescent="0.25">
      <c r="G1088" s="1"/>
      <c r="I1088" s="1"/>
      <c r="K1088" s="1"/>
      <c r="M1088" s="1"/>
      <c r="O1088" s="1"/>
      <c r="Q1088" s="1"/>
      <c r="S1088" s="1"/>
      <c r="U1088" s="1"/>
      <c r="W1088" s="1"/>
      <c r="Y1088" s="1"/>
      <c r="AA1088" s="1"/>
      <c r="AC1088" s="1"/>
      <c r="AE1088" s="1"/>
    </row>
    <row r="1091" spans="7:31" x14ac:dyDescent="0.25">
      <c r="G1091" s="1"/>
      <c r="I1091" s="1"/>
      <c r="K1091" s="1"/>
      <c r="M1091" s="1"/>
      <c r="O1091" s="1"/>
      <c r="Q1091" s="1"/>
      <c r="S1091" s="1"/>
      <c r="U1091" s="1"/>
      <c r="W1091" s="1"/>
      <c r="Y1091" s="1"/>
      <c r="AA1091" s="1"/>
      <c r="AC1091" s="1"/>
      <c r="AE1091" s="1"/>
    </row>
    <row r="1094" spans="7:31" x14ac:dyDescent="0.25">
      <c r="G1094" s="1"/>
      <c r="I1094" s="1"/>
      <c r="K1094" s="1"/>
      <c r="M1094" s="1"/>
      <c r="O1094" s="1"/>
      <c r="Q1094" s="1"/>
      <c r="S1094" s="1"/>
      <c r="U1094" s="1"/>
      <c r="W1094" s="1"/>
      <c r="Y1094" s="1"/>
      <c r="AA1094" s="1"/>
      <c r="AC1094" s="1"/>
      <c r="AE1094" s="1"/>
    </row>
    <row r="1096" spans="7:31" x14ac:dyDescent="0.25">
      <c r="G1096" s="1"/>
      <c r="I1096" s="1"/>
      <c r="K1096" s="1"/>
      <c r="M1096" s="1"/>
      <c r="O1096" s="1"/>
      <c r="Q1096" s="1"/>
      <c r="S1096" s="1"/>
      <c r="U1096" s="1"/>
      <c r="W1096" s="1"/>
      <c r="Y1096" s="1"/>
      <c r="AA1096" s="1"/>
      <c r="AC1096" s="1"/>
      <c r="AE1096" s="1"/>
    </row>
    <row r="1101" spans="7:31" x14ac:dyDescent="0.25">
      <c r="G1101" s="1"/>
      <c r="I1101" s="1"/>
      <c r="K1101" s="1"/>
      <c r="M1101" s="1"/>
      <c r="O1101" s="1"/>
      <c r="Q1101" s="1"/>
      <c r="S1101" s="1"/>
      <c r="U1101" s="1"/>
      <c r="W1101" s="1"/>
      <c r="Y1101" s="1"/>
      <c r="AA1101" s="1"/>
      <c r="AC1101" s="1"/>
      <c r="AE1101" s="1"/>
    </row>
    <row r="1104" spans="7:31" x14ac:dyDescent="0.25">
      <c r="G1104" s="1"/>
      <c r="I1104" s="1"/>
      <c r="K1104" s="1"/>
      <c r="M1104" s="1"/>
      <c r="O1104" s="1"/>
      <c r="Q1104" s="1"/>
      <c r="S1104" s="1"/>
      <c r="U1104" s="1"/>
      <c r="W1104" s="1"/>
      <c r="Y1104" s="1"/>
      <c r="AA1104" s="1"/>
      <c r="AC1104" s="1"/>
      <c r="AE1104" s="1"/>
    </row>
    <row r="1109" spans="7:31" x14ac:dyDescent="0.25">
      <c r="G1109" s="1"/>
      <c r="I1109" s="1"/>
      <c r="K1109" s="1"/>
      <c r="M1109" s="1"/>
      <c r="O1109" s="1"/>
      <c r="Q1109" s="1"/>
      <c r="S1109" s="1"/>
      <c r="U1109" s="1"/>
      <c r="W1109" s="1"/>
      <c r="Y1109" s="1"/>
      <c r="AA1109" s="1"/>
      <c r="AC1109" s="1"/>
      <c r="AE1109" s="1"/>
    </row>
    <row r="1115" spans="7:31" x14ac:dyDescent="0.25">
      <c r="G1115" s="1"/>
      <c r="I1115" s="1"/>
      <c r="K1115" s="1"/>
      <c r="M1115" s="1"/>
      <c r="O1115" s="1"/>
      <c r="Q1115" s="1"/>
      <c r="S1115" s="1"/>
      <c r="U1115" s="1"/>
      <c r="W1115" s="1"/>
      <c r="Y1115" s="1"/>
      <c r="AA1115" s="1"/>
      <c r="AC1115" s="1"/>
      <c r="AE1115" s="1"/>
    </row>
    <row r="1118" spans="7:31" x14ac:dyDescent="0.25">
      <c r="G1118" s="1"/>
      <c r="I1118" s="1"/>
      <c r="K1118" s="1"/>
      <c r="M1118" s="1"/>
      <c r="O1118" s="1"/>
      <c r="Q1118" s="1"/>
      <c r="S1118" s="1"/>
      <c r="U1118" s="1"/>
      <c r="W1118" s="1"/>
      <c r="Y1118" s="1"/>
      <c r="AA1118" s="1"/>
      <c r="AC1118" s="1"/>
      <c r="AE1118" s="1"/>
    </row>
    <row r="1121" spans="7:31" x14ac:dyDescent="0.25">
      <c r="G1121" s="1"/>
      <c r="I1121" s="1"/>
      <c r="K1121" s="1"/>
      <c r="M1121" s="1"/>
      <c r="O1121" s="1"/>
      <c r="Q1121" s="1"/>
      <c r="S1121" s="1"/>
      <c r="U1121" s="1"/>
      <c r="W1121" s="1"/>
      <c r="Y1121" s="1"/>
      <c r="AA1121" s="1"/>
      <c r="AC1121" s="1"/>
      <c r="AE1121" s="1"/>
    </row>
    <row r="1124" spans="7:31" x14ac:dyDescent="0.25">
      <c r="G1124" s="1"/>
      <c r="I1124" s="1"/>
      <c r="K1124" s="1"/>
      <c r="M1124" s="1"/>
      <c r="O1124" s="1"/>
      <c r="Q1124" s="1"/>
      <c r="S1124" s="1"/>
      <c r="U1124" s="1"/>
      <c r="W1124" s="1"/>
      <c r="Y1124" s="1"/>
      <c r="AA1124" s="1"/>
      <c r="AC1124" s="1"/>
      <c r="AE1124" s="1"/>
    </row>
    <row r="1127" spans="7:31" x14ac:dyDescent="0.25">
      <c r="G1127" s="1"/>
      <c r="I1127" s="1"/>
      <c r="K1127" s="1"/>
      <c r="M1127" s="1"/>
      <c r="O1127" s="1"/>
      <c r="Q1127" s="1"/>
      <c r="S1127" s="1"/>
      <c r="U1127" s="1"/>
      <c r="W1127" s="1"/>
      <c r="Y1127" s="1"/>
      <c r="AA1127" s="1"/>
      <c r="AC1127" s="1"/>
      <c r="AE1127" s="1"/>
    </row>
    <row r="1130" spans="7:31" x14ac:dyDescent="0.25">
      <c r="G1130" s="1"/>
      <c r="I1130" s="1"/>
      <c r="K1130" s="1"/>
      <c r="M1130" s="1"/>
      <c r="O1130" s="1"/>
      <c r="Q1130" s="1"/>
      <c r="S1130" s="1"/>
      <c r="U1130" s="1"/>
      <c r="W1130" s="1"/>
      <c r="Y1130" s="1"/>
      <c r="AA1130" s="1"/>
      <c r="AC1130" s="1"/>
      <c r="AE1130" s="1"/>
    </row>
    <row r="1133" spans="7:31" x14ac:dyDescent="0.25">
      <c r="G1133" s="1"/>
      <c r="I1133" s="1"/>
      <c r="K1133" s="1"/>
      <c r="M1133" s="1"/>
      <c r="O1133" s="1"/>
      <c r="Q1133" s="1"/>
      <c r="S1133" s="1"/>
      <c r="U1133" s="1"/>
      <c r="W1133" s="1"/>
      <c r="Y1133" s="1"/>
      <c r="AA1133" s="1"/>
    </row>
    <row r="1135" spans="7:31" x14ac:dyDescent="0.25">
      <c r="G1135" s="1"/>
      <c r="I1135" s="1"/>
      <c r="K1135" s="1"/>
      <c r="M1135" s="1"/>
      <c r="O1135" s="1"/>
      <c r="Q1135" s="1"/>
      <c r="S1135" s="1"/>
      <c r="U1135" s="1"/>
      <c r="W1135" s="1"/>
      <c r="Y1135" s="1"/>
      <c r="AA1135" s="1"/>
      <c r="AC1135" s="1"/>
      <c r="AE1135" s="1"/>
    </row>
    <row r="1140" spans="7:31" x14ac:dyDescent="0.25">
      <c r="G1140" s="1"/>
      <c r="I1140" s="1"/>
      <c r="K1140" s="1"/>
      <c r="M1140" s="1"/>
      <c r="O1140" s="1"/>
      <c r="Q1140" s="1"/>
      <c r="S1140" s="1"/>
      <c r="U1140" s="1"/>
      <c r="W1140" s="1"/>
      <c r="Y1140" s="1"/>
      <c r="AA1140" s="1"/>
      <c r="AC1140" s="1"/>
      <c r="AE1140" s="1"/>
    </row>
    <row r="1143" spans="7:31" x14ac:dyDescent="0.25">
      <c r="G1143" s="1"/>
      <c r="I1143" s="1"/>
      <c r="K1143" s="1"/>
      <c r="M1143" s="1"/>
      <c r="O1143" s="1"/>
      <c r="Q1143" s="1"/>
      <c r="S1143" s="1"/>
      <c r="U1143" s="1"/>
      <c r="W1143" s="1"/>
      <c r="Y1143" s="1"/>
      <c r="AA1143" s="1"/>
      <c r="AC1143" s="1"/>
      <c r="AE1143" s="1"/>
    </row>
    <row r="1146" spans="7:31" x14ac:dyDescent="0.25">
      <c r="G1146" s="1"/>
      <c r="I1146" s="1"/>
      <c r="K1146" s="1"/>
      <c r="M1146" s="1"/>
      <c r="O1146" s="1"/>
      <c r="Q1146" s="1"/>
      <c r="S1146" s="1"/>
      <c r="U1146" s="1"/>
      <c r="W1146" s="1"/>
      <c r="Y1146" s="1"/>
      <c r="AA1146" s="1"/>
      <c r="AC1146" s="1"/>
      <c r="AE1146" s="1"/>
    </row>
    <row r="1149" spans="7:31" x14ac:dyDescent="0.25">
      <c r="G1149" s="1"/>
      <c r="I1149" s="1"/>
      <c r="K1149" s="1"/>
      <c r="M1149" s="1"/>
      <c r="O1149" s="1"/>
      <c r="Q1149" s="1"/>
      <c r="S1149" s="1"/>
      <c r="U1149" s="1"/>
      <c r="W1149" s="1"/>
      <c r="Y1149" s="1"/>
      <c r="AA1149" s="1"/>
      <c r="AC1149" s="1"/>
      <c r="AE1149" s="1"/>
    </row>
    <row r="1155" spans="7:31" x14ac:dyDescent="0.25">
      <c r="I1155" s="1"/>
      <c r="K1155" s="1"/>
      <c r="M1155" s="1"/>
      <c r="O1155" s="1"/>
      <c r="Q1155" s="1"/>
      <c r="S1155" s="1"/>
      <c r="U1155" s="1"/>
      <c r="W1155" s="1"/>
      <c r="Y1155" s="1"/>
      <c r="AA1155" s="1"/>
      <c r="AC1155" s="1"/>
      <c r="AE1155" s="1"/>
    </row>
    <row r="1157" spans="7:31" x14ac:dyDescent="0.25">
      <c r="G1157" s="1"/>
      <c r="I1157" s="1"/>
      <c r="K1157" s="1"/>
      <c r="M1157" s="1"/>
      <c r="O1157" s="1"/>
      <c r="Q1157" s="1"/>
      <c r="S1157" s="1"/>
      <c r="U1157" s="1"/>
      <c r="W1157" s="1"/>
      <c r="Y1157" s="1"/>
      <c r="AA1157" s="1"/>
      <c r="AC1157" s="1"/>
      <c r="AE1157" s="1"/>
    </row>
    <row r="1162" spans="7:31" x14ac:dyDescent="0.25">
      <c r="G1162" s="1"/>
      <c r="M1162" s="1"/>
      <c r="S1162" s="1"/>
      <c r="Y1162" s="1"/>
      <c r="AE1162" s="1"/>
    </row>
    <row r="1164" spans="7:31" x14ac:dyDescent="0.25">
      <c r="G1164" s="1"/>
      <c r="M1164" s="1"/>
      <c r="S1164" s="1"/>
      <c r="Y1164" s="1"/>
      <c r="AE1164" s="1"/>
    </row>
    <row r="1167" spans="7:31" x14ac:dyDescent="0.25">
      <c r="G1167" s="1"/>
      <c r="M1167" s="1"/>
      <c r="S1167" s="1"/>
      <c r="Y1167" s="1"/>
      <c r="AE1167" s="1"/>
    </row>
    <row r="1169" spans="7:31" x14ac:dyDescent="0.25">
      <c r="G1169" s="1"/>
      <c r="M1169" s="1"/>
      <c r="S1169" s="1"/>
      <c r="Y1169" s="1"/>
      <c r="AE1169" s="1"/>
    </row>
    <row r="1172" spans="7:31" x14ac:dyDescent="0.25">
      <c r="G1172" s="1"/>
      <c r="M1172" s="1"/>
      <c r="S1172" s="1"/>
      <c r="Y1172" s="1"/>
      <c r="AE1172" s="1"/>
    </row>
    <row r="1174" spans="7:31" x14ac:dyDescent="0.25">
      <c r="G1174" s="1"/>
      <c r="M1174" s="1"/>
      <c r="S1174" s="1"/>
      <c r="Y1174" s="1"/>
      <c r="AE1174" s="1"/>
    </row>
    <row r="1177" spans="7:31" x14ac:dyDescent="0.25">
      <c r="G1177" s="1"/>
      <c r="M1177" s="1"/>
      <c r="S1177" s="1"/>
      <c r="Y1177" s="1"/>
      <c r="AE1177" s="1"/>
    </row>
    <row r="1179" spans="7:31" x14ac:dyDescent="0.25">
      <c r="G1179" s="1"/>
      <c r="M1179" s="1"/>
      <c r="S1179" s="1"/>
      <c r="Y1179" s="1"/>
      <c r="AE1179" s="1"/>
    </row>
    <row r="1182" spans="7:31" x14ac:dyDescent="0.25">
      <c r="G1182" s="1"/>
      <c r="M1182" s="1"/>
      <c r="S1182" s="1"/>
      <c r="Y1182" s="1"/>
      <c r="AE1182" s="1"/>
    </row>
    <row r="1184" spans="7:31" x14ac:dyDescent="0.25">
      <c r="G1184" s="1"/>
      <c r="M1184" s="1"/>
      <c r="S1184" s="1"/>
      <c r="Y1184" s="1"/>
      <c r="AE1184" s="1"/>
    </row>
    <row r="1187" spans="7:31" x14ac:dyDescent="0.25">
      <c r="G1187" s="1"/>
      <c r="M1187" s="1"/>
      <c r="S1187" s="1"/>
      <c r="Y1187" s="1"/>
      <c r="AE1187" s="1"/>
    </row>
    <row r="1189" spans="7:31" x14ac:dyDescent="0.25">
      <c r="G1189" s="1"/>
      <c r="M1189" s="1"/>
      <c r="S1189" s="1"/>
      <c r="Y1189" s="1"/>
      <c r="AE1189" s="1"/>
    </row>
    <row r="1192" spans="7:31" x14ac:dyDescent="0.25">
      <c r="G1192" s="1"/>
      <c r="M1192" s="1"/>
      <c r="S1192" s="1"/>
      <c r="Y1192" s="1"/>
      <c r="AE1192" s="1"/>
    </row>
    <row r="1194" spans="7:31" x14ac:dyDescent="0.25">
      <c r="G1194" s="1"/>
      <c r="M1194" s="1"/>
      <c r="S1194" s="1"/>
      <c r="Y1194" s="1"/>
      <c r="AE1194" s="1"/>
    </row>
    <row r="1197" spans="7:31" x14ac:dyDescent="0.25">
      <c r="G1197" s="1"/>
      <c r="M1197" s="1"/>
      <c r="S1197" s="1"/>
      <c r="Y1197" s="1"/>
      <c r="AE1197" s="1"/>
    </row>
    <row r="1199" spans="7:31" x14ac:dyDescent="0.25">
      <c r="G1199" s="1"/>
      <c r="M1199" s="1"/>
      <c r="S1199" s="1"/>
      <c r="Y1199" s="1"/>
      <c r="AE1199" s="1"/>
    </row>
    <row r="1201" spans="7:31" x14ac:dyDescent="0.25">
      <c r="G1201" s="1"/>
      <c r="M1201" s="1"/>
      <c r="S1201" s="1"/>
      <c r="Y1201" s="1"/>
      <c r="AE1201" s="1"/>
    </row>
    <row r="1206" spans="7:31" x14ac:dyDescent="0.25">
      <c r="G1206" s="1"/>
      <c r="M1206" s="1"/>
      <c r="Y1206" s="1"/>
      <c r="AE1206" s="1"/>
    </row>
    <row r="1207" spans="7:31" x14ac:dyDescent="0.25">
      <c r="G1207" s="1"/>
      <c r="M1207" s="1"/>
      <c r="Y1207" s="1"/>
      <c r="AE1207" s="1"/>
    </row>
    <row r="1211" spans="7:31" x14ac:dyDescent="0.25">
      <c r="G1211" s="1"/>
      <c r="M1211" s="1"/>
      <c r="S1211" s="1"/>
      <c r="Y1211" s="1"/>
      <c r="AE1211" s="1"/>
    </row>
    <row r="1212" spans="7:31" x14ac:dyDescent="0.25">
      <c r="G1212" s="1"/>
      <c r="M1212" s="1"/>
      <c r="S1212" s="1"/>
      <c r="Y1212" s="1"/>
      <c r="AE1212" s="1"/>
    </row>
    <row r="1216" spans="7:31" x14ac:dyDescent="0.25">
      <c r="G1216" s="1"/>
      <c r="I1216" s="1"/>
      <c r="K1216" s="1"/>
      <c r="M1216" s="1"/>
      <c r="O1216" s="1"/>
      <c r="Q1216" s="1"/>
      <c r="S1216" s="1"/>
      <c r="U1216" s="1"/>
      <c r="W1216" s="1"/>
      <c r="Y1216" s="1"/>
      <c r="AA1216" s="1"/>
      <c r="AC1216" s="1"/>
      <c r="AE1216" s="1"/>
    </row>
    <row r="1217" spans="7:31" x14ac:dyDescent="0.25">
      <c r="G1217" s="1"/>
      <c r="I1217" s="1"/>
      <c r="K1217" s="1"/>
      <c r="M1217" s="1"/>
      <c r="O1217" s="1"/>
      <c r="Q1217" s="1"/>
      <c r="S1217" s="1"/>
      <c r="U1217" s="1"/>
      <c r="W1217" s="1"/>
      <c r="Y1217" s="1"/>
      <c r="AA1217" s="1"/>
      <c r="AC1217" s="1"/>
      <c r="AE1217" s="1"/>
    </row>
    <row r="1221" spans="7:31" x14ac:dyDescent="0.25">
      <c r="G1221" s="1"/>
      <c r="M1221" s="1"/>
      <c r="S1221" s="1"/>
      <c r="Y1221" s="1"/>
      <c r="AE1221" s="1"/>
    </row>
    <row r="1222" spans="7:31" x14ac:dyDescent="0.25">
      <c r="G1222" s="1"/>
      <c r="M1222" s="1"/>
      <c r="S1222" s="1"/>
      <c r="Y1222" s="1"/>
      <c r="AE1222" s="1"/>
    </row>
    <row r="1225" spans="7:31" x14ac:dyDescent="0.25">
      <c r="G1225" s="1"/>
      <c r="I1225" s="1"/>
      <c r="K1225" s="1"/>
      <c r="M1225" s="1"/>
      <c r="O1225" s="1"/>
      <c r="Q1225" s="1"/>
      <c r="S1225" s="1"/>
      <c r="U1225" s="1"/>
      <c r="W1225" s="1"/>
      <c r="Y1225" s="1"/>
      <c r="AA1225" s="1"/>
      <c r="AC1225" s="1"/>
      <c r="AE1225" s="1"/>
    </row>
    <row r="1230" spans="7:31" x14ac:dyDescent="0.25">
      <c r="G1230" s="1"/>
      <c r="I1230" s="1"/>
      <c r="K1230" s="1"/>
      <c r="M1230" s="1"/>
      <c r="O1230" s="1"/>
      <c r="Q1230" s="1"/>
      <c r="S1230" s="1"/>
      <c r="U1230" s="1"/>
      <c r="W1230" s="1"/>
      <c r="Y1230" s="1"/>
      <c r="AA1230" s="1"/>
      <c r="AC1230" s="1"/>
      <c r="AE1230" s="1"/>
    </row>
    <row r="1231" spans="7:31" x14ac:dyDescent="0.25">
      <c r="G1231" s="1"/>
      <c r="I1231" s="1"/>
      <c r="K1231" s="1"/>
      <c r="M1231" s="1"/>
      <c r="O1231" s="1"/>
      <c r="Q1231" s="1"/>
      <c r="S1231" s="1"/>
      <c r="U1231" s="1"/>
      <c r="W1231" s="1"/>
      <c r="Y1231" s="1"/>
      <c r="AA1231" s="1"/>
      <c r="AC1231" s="1"/>
      <c r="AE1231" s="1"/>
    </row>
    <row r="1235" spans="7:31" x14ac:dyDescent="0.25">
      <c r="G1235" s="1"/>
      <c r="I1235" s="1"/>
      <c r="K1235" s="1"/>
      <c r="M1235" s="1"/>
      <c r="O1235" s="1"/>
      <c r="Q1235" s="1"/>
      <c r="S1235" s="1"/>
      <c r="U1235" s="1"/>
      <c r="W1235" s="1"/>
      <c r="Y1235" s="1"/>
      <c r="AA1235" s="1"/>
      <c r="AC1235" s="1"/>
      <c r="AE1235" s="1"/>
    </row>
    <row r="1236" spans="7:31" x14ac:dyDescent="0.25">
      <c r="G1236" s="1"/>
      <c r="I1236" s="1"/>
      <c r="K1236" s="1"/>
      <c r="M1236" s="1"/>
      <c r="O1236" s="1"/>
      <c r="Q1236" s="1"/>
      <c r="S1236" s="1"/>
      <c r="U1236" s="1"/>
      <c r="W1236" s="1"/>
      <c r="Y1236" s="1"/>
      <c r="AA1236" s="1"/>
      <c r="AC1236" s="1"/>
      <c r="AE1236" s="1"/>
    </row>
    <row r="1240" spans="7:31" x14ac:dyDescent="0.25">
      <c r="G1240" s="1"/>
      <c r="I1240" s="1"/>
      <c r="K1240" s="1"/>
      <c r="M1240" s="1"/>
      <c r="O1240" s="1"/>
      <c r="Q1240" s="1"/>
      <c r="S1240" s="1"/>
      <c r="U1240" s="1"/>
      <c r="W1240" s="1"/>
      <c r="Y1240" s="1"/>
      <c r="AA1240" s="1"/>
      <c r="AC1240" s="1"/>
      <c r="AE1240" s="1"/>
    </row>
    <row r="1241" spans="7:31" x14ac:dyDescent="0.25">
      <c r="G1241" s="1"/>
      <c r="I1241" s="1"/>
      <c r="K1241" s="1"/>
      <c r="M1241" s="1"/>
      <c r="O1241" s="1"/>
      <c r="Q1241" s="1"/>
      <c r="S1241" s="1"/>
      <c r="U1241" s="1"/>
      <c r="W1241" s="1"/>
      <c r="Y1241" s="1"/>
      <c r="AA1241" s="1"/>
      <c r="AC1241" s="1"/>
      <c r="AE1241" s="1"/>
    </row>
    <row r="1244" spans="7:31" x14ac:dyDescent="0.25">
      <c r="G1244" s="1"/>
      <c r="I1244" s="1"/>
      <c r="K1244" s="1"/>
      <c r="M1244" s="1"/>
      <c r="O1244" s="1"/>
      <c r="Q1244" s="1"/>
      <c r="S1244" s="1"/>
      <c r="U1244" s="1"/>
      <c r="W1244" s="1"/>
      <c r="Y1244" s="1"/>
      <c r="AA1244" s="1"/>
      <c r="AC1244" s="1"/>
      <c r="AE1244" s="1"/>
    </row>
    <row r="1249" spans="7:31" x14ac:dyDescent="0.25">
      <c r="G1249" s="1"/>
      <c r="AE1249" s="1"/>
    </row>
    <row r="1250" spans="7:31" x14ac:dyDescent="0.25">
      <c r="G1250" s="1"/>
      <c r="AE1250" s="1"/>
    </row>
    <row r="1257" spans="7:31" x14ac:dyDescent="0.25">
      <c r="G1257" s="1"/>
      <c r="I1257" s="1"/>
      <c r="K1257" s="1"/>
      <c r="M1257" s="1"/>
      <c r="O1257" s="1"/>
      <c r="Q1257" s="1"/>
      <c r="S1257" s="1"/>
      <c r="U1257" s="1"/>
      <c r="W1257" s="1"/>
      <c r="Y1257" s="1"/>
      <c r="AA1257" s="1"/>
      <c r="AC1257" s="1"/>
      <c r="AE1257" s="1"/>
    </row>
    <row r="1260" spans="7:31" x14ac:dyDescent="0.25">
      <c r="G1260" s="1"/>
      <c r="I1260" s="1"/>
      <c r="K1260" s="1"/>
      <c r="M1260" s="1"/>
      <c r="O1260" s="1"/>
      <c r="Q1260" s="1"/>
      <c r="S1260" s="1"/>
      <c r="U1260" s="1"/>
      <c r="W1260" s="1"/>
      <c r="Y1260" s="1"/>
      <c r="AA1260" s="1"/>
      <c r="AC1260" s="1"/>
      <c r="AE1260" s="1"/>
    </row>
    <row r="1263" spans="7:31" x14ac:dyDescent="0.25">
      <c r="G1263" s="1"/>
      <c r="I1263" s="1"/>
      <c r="K1263" s="1"/>
      <c r="M1263" s="1"/>
      <c r="O1263" s="1"/>
      <c r="Q1263" s="1"/>
      <c r="S1263" s="1"/>
      <c r="U1263" s="1"/>
      <c r="W1263" s="1"/>
      <c r="Y1263" s="1"/>
      <c r="AA1263" s="1"/>
      <c r="AC1263" s="1"/>
      <c r="AE1263" s="1"/>
    </row>
    <row r="1264" spans="7:31" x14ac:dyDescent="0.25">
      <c r="G1264" s="1"/>
      <c r="AE1264" s="1"/>
    </row>
    <row r="1267" spans="7:31" x14ac:dyDescent="0.25">
      <c r="G1267" s="1"/>
      <c r="I1267" s="1"/>
      <c r="K1267" s="1"/>
      <c r="M1267" s="1"/>
      <c r="O1267" s="1"/>
      <c r="Q1267" s="1"/>
      <c r="S1267" s="1"/>
      <c r="U1267" s="1"/>
      <c r="W1267" s="1"/>
      <c r="Y1267" s="1"/>
      <c r="AA1267" s="1"/>
      <c r="AC1267" s="1"/>
      <c r="AE1267" s="1"/>
    </row>
    <row r="1269" spans="7:31" x14ac:dyDescent="0.25">
      <c r="G1269" s="1"/>
      <c r="I1269" s="1"/>
      <c r="K1269" s="1"/>
      <c r="M1269" s="1"/>
      <c r="O1269" s="1"/>
      <c r="Q1269" s="1"/>
      <c r="S1269" s="1"/>
      <c r="U1269" s="1"/>
      <c r="W1269" s="1"/>
      <c r="Y1269" s="1"/>
      <c r="AA1269" s="1"/>
      <c r="AC1269" s="1"/>
      <c r="AE1269" s="1"/>
    </row>
    <row r="1276" spans="7:31" x14ac:dyDescent="0.25">
      <c r="G1276" s="1"/>
      <c r="I1276" s="1"/>
      <c r="K1276" s="1"/>
      <c r="M1276" s="1"/>
      <c r="O1276" s="1"/>
      <c r="Q1276" s="1"/>
      <c r="S1276" s="1"/>
      <c r="U1276" s="1"/>
      <c r="W1276" s="1"/>
      <c r="Y1276" s="1"/>
      <c r="AA1276" s="1"/>
      <c r="AC1276" s="1"/>
      <c r="AE1276" s="1"/>
    </row>
    <row r="1279" spans="7:31" x14ac:dyDescent="0.25">
      <c r="G1279" s="1"/>
      <c r="I1279" s="1"/>
      <c r="K1279" s="1"/>
      <c r="M1279" s="1"/>
      <c r="O1279" s="1"/>
      <c r="Q1279" s="1"/>
      <c r="S1279" s="1"/>
      <c r="U1279" s="1"/>
      <c r="W1279" s="1"/>
      <c r="Y1279" s="1"/>
      <c r="AA1279" s="1"/>
      <c r="AC1279" s="1"/>
      <c r="AE1279" s="1"/>
    </row>
    <row r="1281" spans="7:31" x14ac:dyDescent="0.25">
      <c r="G1281" s="1"/>
      <c r="I1281" s="1"/>
      <c r="K1281" s="1"/>
      <c r="M1281" s="1"/>
      <c r="O1281" s="1"/>
      <c r="Q1281" s="1"/>
      <c r="S1281" s="1"/>
      <c r="U1281" s="1"/>
      <c r="W1281" s="1"/>
      <c r="Y1281" s="1"/>
      <c r="AA1281" s="1"/>
      <c r="AC1281" s="1"/>
      <c r="AE1281" s="1"/>
    </row>
    <row r="1286" spans="7:31" x14ac:dyDescent="0.25">
      <c r="G1286" s="1"/>
      <c r="I1286" s="1"/>
      <c r="K1286" s="1"/>
      <c r="M1286" s="1"/>
      <c r="O1286" s="1"/>
      <c r="Q1286" s="1"/>
      <c r="S1286" s="1"/>
      <c r="U1286" s="1"/>
      <c r="W1286" s="1"/>
      <c r="Y1286" s="1"/>
      <c r="AA1286" s="1"/>
      <c r="AC1286" s="1"/>
    </row>
    <row r="1289" spans="7:31" x14ac:dyDescent="0.25">
      <c r="G1289" s="1"/>
      <c r="I1289" s="1"/>
      <c r="K1289" s="1"/>
      <c r="M1289" s="1"/>
      <c r="O1289" s="1"/>
      <c r="Q1289" s="1"/>
      <c r="S1289" s="1"/>
      <c r="U1289" s="1"/>
      <c r="W1289" s="1"/>
      <c r="Y1289" s="1"/>
      <c r="AA1289" s="1"/>
      <c r="AC1289" s="1"/>
      <c r="AE1289" s="1"/>
    </row>
    <row r="1296" spans="7:31" x14ac:dyDescent="0.25">
      <c r="G1296" s="1"/>
      <c r="I1296" s="1"/>
      <c r="K1296" s="1"/>
      <c r="M1296" s="1"/>
      <c r="O1296" s="1"/>
      <c r="Q1296" s="1"/>
      <c r="S1296" s="1"/>
      <c r="U1296" s="1"/>
      <c r="W1296" s="1"/>
      <c r="Y1296" s="1"/>
      <c r="AA1296" s="1"/>
      <c r="AC1296" s="1"/>
      <c r="AE1296" s="1"/>
    </row>
    <row r="1299" spans="7:31" x14ac:dyDescent="0.25">
      <c r="G1299" s="1"/>
      <c r="I1299" s="1"/>
      <c r="K1299" s="1"/>
      <c r="M1299" s="1"/>
      <c r="O1299" s="1"/>
      <c r="Q1299" s="1"/>
      <c r="S1299" s="1"/>
      <c r="U1299" s="1"/>
      <c r="W1299" s="1"/>
      <c r="Y1299" s="1"/>
      <c r="AA1299" s="1"/>
      <c r="AC1299" s="1"/>
      <c r="AE1299" s="1"/>
    </row>
    <row r="1302" spans="7:31" x14ac:dyDescent="0.25">
      <c r="G1302" s="1"/>
      <c r="I1302" s="1"/>
      <c r="K1302" s="1"/>
      <c r="M1302" s="1"/>
      <c r="O1302" s="1"/>
      <c r="Q1302" s="1"/>
      <c r="S1302" s="1"/>
      <c r="U1302" s="1"/>
      <c r="W1302" s="1"/>
      <c r="Y1302" s="1"/>
      <c r="AA1302" s="1"/>
      <c r="AC1302" s="1"/>
      <c r="AE1302" s="1"/>
    </row>
    <row r="1305" spans="7:31" x14ac:dyDescent="0.25">
      <c r="G1305" s="1"/>
      <c r="I1305" s="1"/>
      <c r="K1305" s="1"/>
      <c r="M1305" s="1"/>
      <c r="O1305" s="1"/>
      <c r="Q1305" s="1"/>
      <c r="S1305" s="1"/>
      <c r="U1305" s="1"/>
      <c r="W1305" s="1"/>
      <c r="Y1305" s="1"/>
      <c r="AA1305" s="1"/>
      <c r="AC1305" s="1"/>
      <c r="AE1305" s="1"/>
    </row>
    <row r="1311" spans="7:31" x14ac:dyDescent="0.25">
      <c r="G1311" s="1"/>
      <c r="I1311" s="1"/>
      <c r="K1311" s="1"/>
      <c r="M1311" s="1"/>
      <c r="O1311" s="1"/>
      <c r="Q1311" s="1"/>
      <c r="S1311" s="1"/>
      <c r="U1311" s="1"/>
      <c r="W1311" s="1"/>
      <c r="Y1311" s="1"/>
      <c r="AA1311" s="1"/>
      <c r="AC1311" s="1"/>
      <c r="AE1311" s="1"/>
    </row>
    <row r="1314" spans="7:31" x14ac:dyDescent="0.25">
      <c r="G1314" s="1"/>
      <c r="I1314" s="1"/>
      <c r="K1314" s="1"/>
      <c r="M1314" s="1"/>
      <c r="O1314" s="1"/>
      <c r="Q1314" s="1"/>
      <c r="S1314" s="1"/>
      <c r="U1314" s="1"/>
      <c r="W1314" s="1"/>
      <c r="Y1314" s="1"/>
      <c r="AA1314" s="1"/>
      <c r="AC1314" s="1"/>
      <c r="AE1314" s="1"/>
    </row>
    <row r="1316" spans="7:31" x14ac:dyDescent="0.25">
      <c r="G1316" s="1"/>
      <c r="I1316" s="1"/>
      <c r="K1316" s="1"/>
      <c r="M1316" s="1"/>
      <c r="O1316" s="1"/>
      <c r="Q1316" s="1"/>
      <c r="S1316" s="1"/>
      <c r="U1316" s="1"/>
      <c r="W1316" s="1"/>
      <c r="Y1316" s="1"/>
      <c r="AA1316" s="1"/>
      <c r="AC1316" s="1"/>
      <c r="AE1316" s="1"/>
    </row>
    <row r="1322" spans="7:31" x14ac:dyDescent="0.25">
      <c r="G1322" s="1"/>
      <c r="I1322" s="1"/>
      <c r="K1322" s="1"/>
      <c r="M1322" s="1"/>
      <c r="O1322" s="1"/>
      <c r="Q1322" s="1"/>
      <c r="S1322" s="1"/>
      <c r="U1322" s="1"/>
      <c r="W1322" s="1"/>
      <c r="Y1322" s="1"/>
      <c r="AA1322" s="1"/>
      <c r="AC1322" s="1"/>
      <c r="AE1322" s="1"/>
    </row>
    <row r="1326" spans="7:31" x14ac:dyDescent="0.25">
      <c r="G1326" s="1"/>
      <c r="I1326" s="1"/>
      <c r="K1326" s="1"/>
      <c r="M1326" s="1"/>
      <c r="O1326" s="1"/>
      <c r="Q1326" s="1"/>
      <c r="S1326" s="1"/>
      <c r="U1326" s="1"/>
      <c r="W1326" s="1"/>
      <c r="Y1326" s="1"/>
      <c r="AA1326" s="1"/>
      <c r="AC1326" s="1"/>
      <c r="AE1326" s="1"/>
    </row>
    <row r="1329" spans="7:31" x14ac:dyDescent="0.25">
      <c r="G1329" s="1"/>
      <c r="I1329" s="1"/>
      <c r="K1329" s="1"/>
      <c r="M1329" s="1"/>
      <c r="O1329" s="1"/>
      <c r="Q1329" s="1"/>
      <c r="S1329" s="1"/>
      <c r="U1329" s="1"/>
      <c r="W1329" s="1"/>
      <c r="Y1329" s="1"/>
      <c r="AA1329" s="1"/>
      <c r="AC1329" s="1"/>
      <c r="AE1329" s="1"/>
    </row>
    <row r="1331" spans="7:31" x14ac:dyDescent="0.25">
      <c r="G1331" s="1"/>
      <c r="I1331" s="1"/>
      <c r="K1331" s="1"/>
      <c r="M1331" s="1"/>
      <c r="O1331" s="1"/>
      <c r="Q1331" s="1"/>
      <c r="S1331" s="1"/>
      <c r="U1331" s="1"/>
      <c r="W1331" s="1"/>
      <c r="Y1331" s="1"/>
      <c r="AA1331" s="1"/>
      <c r="AC1331" s="1"/>
      <c r="AE1331" s="1"/>
    </row>
    <row r="1333" spans="7:31" x14ac:dyDescent="0.25">
      <c r="G1333" s="1"/>
      <c r="I1333" s="1"/>
      <c r="K1333" s="1"/>
      <c r="M1333" s="1"/>
      <c r="O1333" s="1"/>
      <c r="Q1333" s="1"/>
      <c r="S1333" s="1"/>
      <c r="U1333" s="1"/>
      <c r="W1333" s="1"/>
      <c r="Y1333" s="1"/>
      <c r="AA1333" s="1"/>
      <c r="AC1333" s="1"/>
      <c r="AE1333" s="1"/>
    </row>
    <row r="1340" spans="7:31" x14ac:dyDescent="0.25">
      <c r="G1340" s="1"/>
      <c r="I1340" s="1"/>
      <c r="K1340" s="1"/>
      <c r="M1340" s="1"/>
      <c r="O1340" s="1"/>
      <c r="Q1340" s="1"/>
      <c r="S1340" s="1"/>
      <c r="U1340" s="1"/>
      <c r="W1340" s="1"/>
      <c r="Y1340" s="1"/>
      <c r="AA1340" s="1"/>
      <c r="AC1340" s="1"/>
      <c r="AE1340" s="1"/>
    </row>
    <row r="1348" spans="7:31" x14ac:dyDescent="0.25">
      <c r="G1348" s="1"/>
      <c r="I1348" s="1"/>
      <c r="K1348" s="1"/>
      <c r="M1348" s="1"/>
      <c r="O1348" s="1"/>
      <c r="Q1348" s="1"/>
      <c r="S1348" s="1"/>
      <c r="U1348" s="1"/>
      <c r="W1348" s="1"/>
      <c r="Y1348" s="1"/>
      <c r="AA1348" s="1"/>
      <c r="AC1348" s="1"/>
      <c r="AE1348" s="1"/>
    </row>
    <row r="1351" spans="7:31" x14ac:dyDescent="0.25">
      <c r="G1351" s="1"/>
      <c r="I1351" s="1"/>
      <c r="K1351" s="1"/>
      <c r="M1351" s="1"/>
      <c r="O1351" s="1"/>
      <c r="Q1351" s="1"/>
      <c r="S1351" s="1"/>
      <c r="U1351" s="1"/>
      <c r="W1351" s="1"/>
      <c r="Y1351" s="1"/>
      <c r="AA1351" s="1"/>
      <c r="AC1351" s="1"/>
      <c r="AE1351" s="1"/>
    </row>
    <row r="1354" spans="7:31" x14ac:dyDescent="0.25">
      <c r="G1354" s="1"/>
      <c r="I1354" s="1"/>
      <c r="K1354" s="1"/>
      <c r="M1354" s="1"/>
      <c r="O1354" s="1"/>
      <c r="Q1354" s="1"/>
      <c r="S1354" s="1"/>
      <c r="U1354" s="1"/>
      <c r="W1354" s="1"/>
      <c r="Y1354" s="1"/>
      <c r="AA1354" s="1"/>
      <c r="AC1354" s="1"/>
      <c r="AE1354" s="1"/>
    </row>
    <row r="1357" spans="7:31" x14ac:dyDescent="0.25">
      <c r="G1357" s="1"/>
      <c r="I1357" s="1"/>
      <c r="K1357" s="1"/>
      <c r="M1357" s="1"/>
      <c r="O1357" s="1"/>
      <c r="Q1357" s="1"/>
      <c r="S1357" s="1"/>
      <c r="U1357" s="1"/>
      <c r="W1357" s="1"/>
      <c r="Y1357" s="1"/>
      <c r="AA1357" s="1"/>
      <c r="AC1357" s="1"/>
      <c r="AE1357" s="1"/>
    </row>
    <row r="1360" spans="7:31" x14ac:dyDescent="0.25">
      <c r="G1360" s="1"/>
      <c r="I1360" s="1"/>
      <c r="K1360" s="1"/>
      <c r="M1360" s="1"/>
      <c r="O1360" s="1"/>
      <c r="Q1360" s="1"/>
      <c r="S1360" s="1"/>
      <c r="U1360" s="1"/>
      <c r="W1360" s="1"/>
      <c r="Y1360" s="1"/>
      <c r="AA1360" s="1"/>
      <c r="AC1360" s="1"/>
      <c r="AE1360" s="1"/>
    </row>
    <row r="1363" spans="7:31" x14ac:dyDescent="0.25">
      <c r="G1363" s="1"/>
      <c r="I1363" s="1"/>
      <c r="K1363" s="1"/>
      <c r="M1363" s="1"/>
      <c r="O1363" s="1"/>
      <c r="Q1363" s="1"/>
      <c r="S1363" s="1"/>
      <c r="U1363" s="1"/>
      <c r="W1363" s="1"/>
      <c r="Y1363" s="1"/>
      <c r="AA1363" s="1"/>
      <c r="AC1363" s="1"/>
      <c r="AE1363" s="1"/>
    </row>
    <row r="1365" spans="7:31" x14ac:dyDescent="0.25">
      <c r="G1365" s="1"/>
      <c r="I1365" s="1"/>
      <c r="K1365" s="1"/>
      <c r="M1365" s="1"/>
      <c r="O1365" s="1"/>
      <c r="Q1365" s="1"/>
      <c r="S1365" s="1"/>
      <c r="U1365" s="1"/>
      <c r="W1365" s="1"/>
      <c r="Y1365" s="1"/>
      <c r="AA1365" s="1"/>
      <c r="AC1365" s="1"/>
      <c r="AE1365" s="1"/>
    </row>
    <row r="1367" spans="7:31" x14ac:dyDescent="0.25">
      <c r="G1367" s="1"/>
      <c r="I1367" s="1"/>
      <c r="K1367" s="1"/>
      <c r="M1367" s="1"/>
      <c r="O1367" s="1"/>
      <c r="Q1367" s="1"/>
      <c r="S1367" s="1"/>
      <c r="U1367" s="1"/>
      <c r="W1367" s="1"/>
      <c r="Y1367" s="1"/>
      <c r="AA1367" s="1"/>
      <c r="AC1367" s="1"/>
      <c r="AE1367" s="1"/>
    </row>
    <row r="1372" spans="7:31" x14ac:dyDescent="0.25">
      <c r="G1372" s="1"/>
      <c r="I1372" s="1"/>
      <c r="K1372" s="1"/>
      <c r="M1372" s="1"/>
      <c r="O1372" s="1"/>
      <c r="Q1372" s="1"/>
      <c r="S1372" s="1"/>
      <c r="U1372" s="1"/>
      <c r="W1372" s="1"/>
      <c r="Y1372" s="1"/>
      <c r="AA1372" s="1"/>
      <c r="AC1372" s="1"/>
      <c r="AE1372" s="1"/>
    </row>
    <row r="1374" spans="7:31" x14ac:dyDescent="0.25">
      <c r="G1374" s="1"/>
      <c r="I1374" s="1"/>
      <c r="K1374" s="1"/>
      <c r="M1374" s="1"/>
      <c r="O1374" s="1"/>
      <c r="Q1374" s="1"/>
      <c r="S1374" s="1"/>
      <c r="U1374" s="1"/>
      <c r="W1374" s="1"/>
      <c r="Y1374" s="1"/>
      <c r="AA1374" s="1"/>
      <c r="AC1374" s="1"/>
      <c r="AE1374" s="1"/>
    </row>
    <row r="1386" spans="7:31" x14ac:dyDescent="0.25">
      <c r="G1386" s="1"/>
      <c r="I1386" s="1"/>
      <c r="K1386" s="1"/>
      <c r="M1386" s="1"/>
      <c r="O1386" s="1"/>
      <c r="Q1386" s="1"/>
      <c r="S1386" s="1"/>
      <c r="U1386" s="1"/>
      <c r="W1386" s="1"/>
      <c r="Y1386" s="1"/>
      <c r="AA1386" s="1"/>
      <c r="AC1386" s="1"/>
      <c r="AE1386" s="1"/>
    </row>
    <row r="1389" spans="7:31" x14ac:dyDescent="0.25">
      <c r="G1389" s="1"/>
      <c r="I1389" s="1"/>
      <c r="K1389" s="1"/>
      <c r="M1389" s="1"/>
      <c r="O1389" s="1"/>
      <c r="Q1389" s="1"/>
      <c r="S1389" s="1"/>
      <c r="U1389" s="1"/>
      <c r="W1389" s="1"/>
      <c r="Y1389" s="1"/>
      <c r="AA1389" s="1"/>
      <c r="AC1389" s="1"/>
      <c r="AE1389" s="1"/>
    </row>
    <row r="1391" spans="7:31" x14ac:dyDescent="0.25">
      <c r="G1391" s="1"/>
      <c r="I1391" s="1"/>
      <c r="K1391" s="1"/>
      <c r="M1391" s="1"/>
      <c r="O1391" s="1"/>
      <c r="Q1391" s="1"/>
      <c r="S1391" s="1"/>
      <c r="U1391" s="1"/>
      <c r="W1391" s="1"/>
      <c r="Y1391" s="1"/>
      <c r="AA1391" s="1"/>
      <c r="AC1391" s="1"/>
      <c r="AE1391" s="1"/>
    </row>
    <row r="1396" spans="7:31" x14ac:dyDescent="0.25">
      <c r="G1396" s="1"/>
      <c r="I1396" s="1"/>
      <c r="K1396" s="1"/>
      <c r="M1396" s="1"/>
      <c r="O1396" s="1"/>
      <c r="Q1396" s="1"/>
      <c r="S1396" s="1"/>
      <c r="U1396" s="1"/>
      <c r="W1396" s="1"/>
      <c r="Y1396" s="1"/>
      <c r="AA1396" s="1"/>
      <c r="AC1396" s="1"/>
      <c r="AE1396" s="1"/>
    </row>
    <row r="1397" spans="7:31" x14ac:dyDescent="0.25">
      <c r="G1397" s="1"/>
      <c r="I1397" s="1"/>
      <c r="K1397" s="1"/>
      <c r="M1397" s="1"/>
      <c r="O1397" s="1"/>
      <c r="Q1397" s="1"/>
      <c r="S1397" s="1"/>
      <c r="U1397" s="1"/>
      <c r="W1397" s="1"/>
      <c r="Y1397" s="1"/>
      <c r="AA1397" s="1"/>
      <c r="AC1397" s="1"/>
      <c r="AE1397" s="1"/>
    </row>
    <row r="1401" spans="7:31" x14ac:dyDescent="0.25">
      <c r="G1401" s="1"/>
      <c r="I1401" s="1"/>
      <c r="K1401" s="1"/>
      <c r="M1401" s="1"/>
      <c r="O1401" s="1"/>
      <c r="Q1401" s="1"/>
      <c r="S1401" s="1"/>
      <c r="U1401" s="1"/>
      <c r="W1401" s="1"/>
      <c r="Y1401" s="1"/>
      <c r="AA1401" s="1"/>
      <c r="AC1401" s="1"/>
      <c r="AE1401" s="1"/>
    </row>
    <row r="1402" spans="7:31" x14ac:dyDescent="0.25">
      <c r="G1402" s="1"/>
      <c r="I1402" s="1"/>
      <c r="K1402" s="1"/>
      <c r="M1402" s="1"/>
      <c r="O1402" s="1"/>
      <c r="Q1402" s="1"/>
      <c r="S1402" s="1"/>
      <c r="U1402" s="1"/>
      <c r="W1402" s="1"/>
      <c r="Y1402" s="1"/>
      <c r="AA1402" s="1"/>
      <c r="AC1402" s="1"/>
      <c r="AE1402" s="1"/>
    </row>
    <row r="1406" spans="7:31" x14ac:dyDescent="0.25">
      <c r="G1406" s="1"/>
      <c r="I1406" s="1"/>
      <c r="K1406" s="1"/>
      <c r="M1406" s="1"/>
      <c r="O1406" s="1"/>
      <c r="Q1406" s="1"/>
      <c r="S1406" s="1"/>
      <c r="U1406" s="1"/>
      <c r="W1406" s="1"/>
      <c r="Y1406" s="1"/>
      <c r="AA1406" s="1"/>
      <c r="AC1406" s="1"/>
      <c r="AE1406" s="1"/>
    </row>
    <row r="1407" spans="7:31" x14ac:dyDescent="0.25">
      <c r="G1407" s="1"/>
      <c r="I1407" s="1"/>
      <c r="K1407" s="1"/>
      <c r="M1407" s="1"/>
      <c r="O1407" s="1"/>
      <c r="Q1407" s="1"/>
      <c r="S1407" s="1"/>
      <c r="U1407" s="1"/>
      <c r="W1407" s="1"/>
      <c r="Y1407" s="1"/>
      <c r="AA1407" s="1"/>
      <c r="AC1407" s="1"/>
      <c r="AE1407" s="1"/>
    </row>
    <row r="1411" spans="7:31" x14ac:dyDescent="0.25">
      <c r="G1411" s="1"/>
      <c r="I1411" s="1"/>
      <c r="K1411" s="1"/>
      <c r="M1411" s="1"/>
      <c r="O1411" s="1"/>
      <c r="Q1411" s="1"/>
      <c r="S1411" s="1"/>
      <c r="U1411" s="1"/>
      <c r="W1411" s="1"/>
      <c r="Y1411" s="1"/>
      <c r="AA1411" s="1"/>
      <c r="AC1411" s="1"/>
      <c r="AE1411" s="1"/>
    </row>
    <row r="1412" spans="7:31" x14ac:dyDescent="0.25">
      <c r="G1412" s="1"/>
      <c r="I1412" s="1"/>
      <c r="K1412" s="1"/>
      <c r="M1412" s="1"/>
      <c r="O1412" s="1"/>
      <c r="Q1412" s="1"/>
      <c r="S1412" s="1"/>
      <c r="U1412" s="1"/>
      <c r="W1412" s="1"/>
      <c r="Y1412" s="1"/>
      <c r="AA1412" s="1"/>
      <c r="AC1412" s="1"/>
      <c r="AE1412" s="1"/>
    </row>
    <row r="1415" spans="7:31" x14ac:dyDescent="0.25">
      <c r="G1415" s="1"/>
      <c r="I1415" s="1"/>
      <c r="K1415" s="1"/>
      <c r="M1415" s="1"/>
      <c r="O1415" s="1"/>
      <c r="Q1415" s="1"/>
      <c r="S1415" s="1"/>
      <c r="U1415" s="1"/>
      <c r="W1415" s="1"/>
      <c r="Y1415" s="1"/>
      <c r="AA1415" s="1"/>
      <c r="AC1415" s="1"/>
      <c r="AE1415" s="1"/>
    </row>
    <row r="1420" spans="7:31" x14ac:dyDescent="0.25">
      <c r="G1420" s="1"/>
      <c r="I1420" s="1"/>
      <c r="K1420" s="1"/>
      <c r="M1420" s="1"/>
      <c r="O1420" s="1"/>
      <c r="Q1420" s="1"/>
      <c r="S1420" s="1"/>
      <c r="U1420" s="1"/>
      <c r="W1420" s="1"/>
      <c r="Y1420" s="1"/>
      <c r="AA1420" s="1"/>
      <c r="AC1420" s="1"/>
      <c r="AE1420" s="1"/>
    </row>
    <row r="1423" spans="7:31" x14ac:dyDescent="0.25">
      <c r="G1423" s="1"/>
      <c r="I1423" s="1"/>
      <c r="K1423" s="1"/>
      <c r="M1423" s="1"/>
      <c r="O1423" s="1"/>
      <c r="Q1423" s="1"/>
      <c r="S1423" s="1"/>
      <c r="U1423" s="1"/>
      <c r="W1423" s="1"/>
      <c r="Y1423" s="1"/>
      <c r="AA1423" s="1"/>
      <c r="AC1423" s="1"/>
      <c r="AE1423" s="1"/>
    </row>
    <row r="1430" spans="7:31" x14ac:dyDescent="0.25">
      <c r="G1430" s="1"/>
      <c r="I1430" s="1"/>
      <c r="K1430" s="1"/>
      <c r="M1430" s="1"/>
      <c r="O1430" s="1"/>
      <c r="Q1430" s="1"/>
      <c r="S1430" s="1"/>
      <c r="U1430" s="1"/>
      <c r="W1430" s="1"/>
      <c r="Y1430" s="1"/>
      <c r="AA1430" s="1"/>
      <c r="AC1430" s="1"/>
      <c r="AE1430" s="1"/>
    </row>
    <row r="1432" spans="7:31" x14ac:dyDescent="0.25">
      <c r="G1432" s="1"/>
      <c r="I1432" s="1"/>
      <c r="K1432" s="1"/>
      <c r="M1432" s="1"/>
      <c r="O1432" s="1"/>
      <c r="Q1432" s="1"/>
      <c r="S1432" s="1"/>
      <c r="U1432" s="1"/>
      <c r="W1432" s="1"/>
      <c r="Y1432" s="1"/>
      <c r="AA1432" s="1"/>
      <c r="AC1432" s="1"/>
      <c r="AE1432" s="1"/>
    </row>
    <row r="1437" spans="7:31" x14ac:dyDescent="0.25">
      <c r="G1437" s="1"/>
      <c r="I1437" s="1"/>
      <c r="K1437" s="1"/>
      <c r="M1437" s="1"/>
      <c r="O1437" s="1"/>
      <c r="Q1437" s="1"/>
      <c r="S1437" s="1"/>
      <c r="U1437" s="1"/>
      <c r="W1437" s="1"/>
      <c r="Y1437" s="1"/>
      <c r="AA1437" s="1"/>
      <c r="AC1437" s="1"/>
      <c r="AE1437" s="1"/>
    </row>
    <row r="1438" spans="7:31" x14ac:dyDescent="0.25">
      <c r="G1438" s="1"/>
      <c r="I1438" s="1"/>
      <c r="K1438" s="1"/>
      <c r="M1438" s="1"/>
      <c r="O1438" s="1"/>
      <c r="Q1438" s="1"/>
      <c r="S1438" s="1"/>
      <c r="U1438" s="1"/>
      <c r="W1438" s="1"/>
      <c r="Y1438" s="1"/>
      <c r="AA1438" s="1"/>
      <c r="AC1438" s="1"/>
      <c r="AE1438" s="1"/>
    </row>
    <row r="1442" spans="7:31" x14ac:dyDescent="0.25">
      <c r="G1442" s="1"/>
      <c r="I1442" s="1"/>
      <c r="K1442" s="1"/>
      <c r="M1442" s="1"/>
      <c r="O1442" s="1"/>
      <c r="Q1442" s="1"/>
      <c r="S1442" s="1"/>
      <c r="U1442" s="1"/>
      <c r="W1442" s="1"/>
      <c r="Y1442" s="1"/>
      <c r="AA1442" s="1"/>
      <c r="AC1442" s="1"/>
      <c r="AE1442" s="1"/>
    </row>
    <row r="1443" spans="7:31" x14ac:dyDescent="0.25">
      <c r="G1443" s="1"/>
      <c r="I1443" s="1"/>
      <c r="K1443" s="1"/>
      <c r="M1443" s="1"/>
      <c r="O1443" s="1"/>
      <c r="Q1443" s="1"/>
      <c r="S1443" s="1"/>
      <c r="U1443" s="1"/>
      <c r="W1443" s="1"/>
      <c r="Y1443" s="1"/>
      <c r="AA1443" s="1"/>
      <c r="AC1443" s="1"/>
      <c r="AE1443" s="1"/>
    </row>
    <row r="1446" spans="7:31" x14ac:dyDescent="0.25">
      <c r="G1446" s="1"/>
      <c r="I1446" s="1"/>
      <c r="K1446" s="1"/>
      <c r="M1446" s="1"/>
      <c r="O1446" s="1"/>
      <c r="Q1446" s="1"/>
      <c r="S1446" s="1"/>
      <c r="U1446" s="1"/>
      <c r="W1446" s="1"/>
      <c r="Y1446" s="1"/>
      <c r="AA1446" s="1"/>
      <c r="AC1446" s="1"/>
      <c r="AE1446" s="1"/>
    </row>
    <row r="1448" spans="7:31" x14ac:dyDescent="0.25">
      <c r="G1448" s="1"/>
      <c r="I1448" s="1"/>
      <c r="K1448" s="1"/>
      <c r="M1448" s="1"/>
      <c r="O1448" s="1"/>
      <c r="Q1448" s="1"/>
      <c r="S1448" s="1"/>
      <c r="U1448" s="1"/>
      <c r="W1448" s="1"/>
      <c r="Y1448" s="1"/>
      <c r="AA1448" s="1"/>
      <c r="AC1448" s="1"/>
      <c r="AE1448" s="1"/>
    </row>
    <row r="1453" spans="7:31" x14ac:dyDescent="0.25">
      <c r="G1453" s="1"/>
      <c r="I1453" s="1"/>
      <c r="K1453" s="1"/>
      <c r="M1453" s="1"/>
      <c r="O1453" s="1"/>
      <c r="Q1453" s="1"/>
      <c r="S1453" s="1"/>
      <c r="U1453" s="1"/>
      <c r="W1453" s="1"/>
      <c r="Y1453" s="1"/>
      <c r="AA1453" s="1"/>
      <c r="AC1453" s="1"/>
    </row>
    <row r="1461" spans="7:31" x14ac:dyDescent="0.25">
      <c r="G1461" s="1"/>
      <c r="I1461" s="1"/>
      <c r="K1461" s="1"/>
      <c r="M1461" s="1"/>
      <c r="O1461" s="1"/>
      <c r="Q1461" s="1"/>
      <c r="S1461" s="1"/>
      <c r="U1461" s="1"/>
      <c r="W1461" s="1"/>
      <c r="Y1461" s="1"/>
      <c r="AA1461" s="1"/>
      <c r="AC1461" s="1"/>
      <c r="AE1461" s="1"/>
    </row>
    <row r="1464" spans="7:31" x14ac:dyDescent="0.25">
      <c r="G1464" s="1"/>
      <c r="I1464" s="1"/>
      <c r="K1464" s="1"/>
      <c r="M1464" s="1"/>
      <c r="O1464" s="1"/>
      <c r="Q1464" s="1"/>
      <c r="S1464" s="1"/>
      <c r="U1464" s="1"/>
      <c r="W1464" s="1"/>
      <c r="Y1464" s="1"/>
      <c r="AA1464" s="1"/>
      <c r="AC1464" s="1"/>
      <c r="AE1464" s="1"/>
    </row>
    <row r="1467" spans="7:31" x14ac:dyDescent="0.25">
      <c r="G1467" s="1"/>
      <c r="I1467" s="1"/>
      <c r="K1467" s="1"/>
      <c r="M1467" s="1"/>
      <c r="O1467" s="1"/>
      <c r="Q1467" s="1"/>
      <c r="S1467" s="1"/>
      <c r="U1467" s="1"/>
      <c r="W1467" s="1"/>
      <c r="Y1467" s="1"/>
      <c r="AA1467" s="1"/>
      <c r="AC1467" s="1"/>
      <c r="AE1467" s="1"/>
    </row>
    <row r="1470" spans="7:31" x14ac:dyDescent="0.25">
      <c r="G1470" s="1"/>
      <c r="I1470" s="1"/>
      <c r="K1470" s="1"/>
      <c r="M1470" s="1"/>
      <c r="O1470" s="1"/>
      <c r="Q1470" s="1"/>
      <c r="S1470" s="1"/>
      <c r="U1470" s="1"/>
      <c r="W1470" s="1"/>
      <c r="Y1470" s="1"/>
      <c r="AA1470" s="1"/>
      <c r="AC1470" s="1"/>
      <c r="AE1470" s="1"/>
    </row>
    <row r="1473" spans="7:31" x14ac:dyDescent="0.25">
      <c r="G1473" s="1"/>
      <c r="I1473" s="1"/>
      <c r="K1473" s="1"/>
      <c r="M1473" s="1"/>
      <c r="O1473" s="1"/>
      <c r="Q1473" s="1"/>
      <c r="S1473" s="1"/>
      <c r="U1473" s="1"/>
      <c r="W1473" s="1"/>
      <c r="Y1473" s="1"/>
      <c r="AA1473" s="1"/>
      <c r="AC1473" s="1"/>
      <c r="AE1473" s="1"/>
    </row>
    <row r="1476" spans="7:31" x14ac:dyDescent="0.25">
      <c r="G1476" s="1"/>
      <c r="I1476" s="1"/>
      <c r="K1476" s="1"/>
      <c r="M1476" s="1"/>
      <c r="O1476" s="1"/>
      <c r="Q1476" s="1"/>
      <c r="S1476" s="1"/>
      <c r="U1476" s="1"/>
      <c r="W1476" s="1"/>
      <c r="Y1476" s="1"/>
      <c r="AA1476" s="1"/>
      <c r="AC1476" s="1"/>
      <c r="AE1476" s="1"/>
    </row>
    <row r="1479" spans="7:31" x14ac:dyDescent="0.25">
      <c r="G1479" s="1"/>
      <c r="I1479" s="1"/>
      <c r="K1479" s="1"/>
      <c r="M1479" s="1"/>
      <c r="O1479" s="1"/>
      <c r="Q1479" s="1"/>
      <c r="S1479" s="1"/>
      <c r="U1479" s="1"/>
      <c r="W1479" s="1"/>
      <c r="Y1479" s="1"/>
      <c r="AA1479" s="1"/>
      <c r="AC1479" s="1"/>
      <c r="AE1479" s="1"/>
    </row>
    <row r="1482" spans="7:31" x14ac:dyDescent="0.25">
      <c r="G1482" s="1"/>
      <c r="I1482" s="1"/>
      <c r="K1482" s="1"/>
      <c r="M1482" s="1"/>
      <c r="O1482" s="1"/>
      <c r="Q1482" s="1"/>
      <c r="S1482" s="1"/>
      <c r="U1482" s="1"/>
      <c r="W1482" s="1"/>
      <c r="Y1482" s="1"/>
      <c r="AA1482" s="1"/>
      <c r="AC1482" s="1"/>
      <c r="AE1482" s="1"/>
    </row>
    <row r="1484" spans="7:31" x14ac:dyDescent="0.25">
      <c r="G1484" s="1"/>
      <c r="I1484" s="1"/>
      <c r="K1484" s="1"/>
      <c r="M1484" s="1"/>
      <c r="O1484" s="1"/>
      <c r="Q1484" s="1"/>
      <c r="S1484" s="1"/>
      <c r="U1484" s="1"/>
      <c r="W1484" s="1"/>
      <c r="Y1484" s="1"/>
      <c r="AA1484" s="1"/>
      <c r="AC1484" s="1"/>
      <c r="AE1484" s="1"/>
    </row>
    <row r="1489" spans="7:31" x14ac:dyDescent="0.25">
      <c r="G1489" s="1"/>
      <c r="I1489" s="1"/>
      <c r="K1489" s="1"/>
      <c r="M1489" s="1"/>
      <c r="O1489" s="1"/>
      <c r="Q1489" s="1"/>
      <c r="S1489" s="1"/>
      <c r="U1489" s="1"/>
      <c r="W1489" s="1"/>
      <c r="Y1489" s="1"/>
      <c r="AA1489" s="1"/>
      <c r="AC1489" s="1"/>
      <c r="AE1489" s="1"/>
    </row>
    <row r="1492" spans="7:31" x14ac:dyDescent="0.25">
      <c r="G1492" s="1"/>
      <c r="I1492" s="1"/>
      <c r="K1492" s="1"/>
      <c r="M1492" s="1"/>
      <c r="O1492" s="1"/>
      <c r="Q1492" s="1"/>
      <c r="S1492" s="1"/>
      <c r="U1492" s="1"/>
      <c r="W1492" s="1"/>
      <c r="Y1492" s="1"/>
      <c r="AA1492" s="1"/>
      <c r="AC1492" s="1"/>
      <c r="AE1492" s="1"/>
    </row>
    <row r="1495" spans="7:31" x14ac:dyDescent="0.25">
      <c r="G1495" s="1"/>
      <c r="I1495" s="1"/>
      <c r="K1495" s="1"/>
      <c r="M1495" s="1"/>
      <c r="O1495" s="1"/>
      <c r="Q1495" s="1"/>
      <c r="S1495" s="1"/>
      <c r="U1495" s="1"/>
      <c r="W1495" s="1"/>
      <c r="Y1495" s="1"/>
      <c r="AA1495" s="1"/>
      <c r="AC1495" s="1"/>
      <c r="AE1495" s="1"/>
    </row>
    <row r="1498" spans="7:31" x14ac:dyDescent="0.25">
      <c r="G1498" s="1"/>
      <c r="I1498" s="1"/>
      <c r="K1498" s="1"/>
      <c r="M1498" s="1"/>
      <c r="O1498" s="1"/>
      <c r="Q1498" s="1"/>
      <c r="S1498" s="1"/>
      <c r="U1498" s="1"/>
      <c r="W1498" s="1"/>
      <c r="Y1498" s="1"/>
      <c r="AA1498" s="1"/>
      <c r="AC1498" s="1"/>
      <c r="AE1498" s="1"/>
    </row>
    <row r="1501" spans="7:31" x14ac:dyDescent="0.25">
      <c r="G1501" s="1"/>
      <c r="I1501" s="1"/>
      <c r="K1501" s="1"/>
      <c r="M1501" s="1"/>
      <c r="O1501" s="1"/>
      <c r="Q1501" s="1"/>
      <c r="S1501" s="1"/>
      <c r="U1501" s="1"/>
      <c r="W1501" s="1"/>
      <c r="Y1501" s="1"/>
      <c r="AA1501" s="1"/>
      <c r="AC1501" s="1"/>
      <c r="AE1501" s="1"/>
    </row>
    <row r="1504" spans="7:31" x14ac:dyDescent="0.25">
      <c r="G1504" s="1"/>
      <c r="I1504" s="1"/>
      <c r="K1504" s="1"/>
      <c r="M1504" s="1"/>
      <c r="O1504" s="1"/>
      <c r="Q1504" s="1"/>
      <c r="S1504" s="1"/>
      <c r="U1504" s="1"/>
      <c r="W1504" s="1"/>
      <c r="Y1504" s="1"/>
      <c r="AA1504" s="1"/>
      <c r="AC1504" s="1"/>
      <c r="AE1504" s="1"/>
    </row>
    <row r="1506" spans="7:31" x14ac:dyDescent="0.25">
      <c r="G1506" s="1"/>
      <c r="I1506" s="1"/>
      <c r="K1506" s="1"/>
      <c r="M1506" s="1"/>
      <c r="O1506" s="1"/>
      <c r="Q1506" s="1"/>
      <c r="S1506" s="1"/>
      <c r="U1506" s="1"/>
      <c r="W1506" s="1"/>
      <c r="Y1506" s="1"/>
      <c r="AA1506" s="1"/>
      <c r="AC1506" s="1"/>
      <c r="AE1506" s="1"/>
    </row>
    <row r="1511" spans="7:31" x14ac:dyDescent="0.25">
      <c r="G1511" s="1"/>
      <c r="I1511" s="1"/>
      <c r="K1511" s="1"/>
      <c r="M1511" s="1"/>
      <c r="O1511" s="1"/>
      <c r="Q1511" s="1"/>
      <c r="S1511" s="1"/>
      <c r="U1511" s="1"/>
      <c r="W1511" s="1"/>
      <c r="Y1511" s="1"/>
      <c r="AA1511" s="1"/>
      <c r="AC1511" s="1"/>
      <c r="AE1511" s="1"/>
    </row>
    <row r="1513" spans="7:31" x14ac:dyDescent="0.25">
      <c r="G1513" s="1"/>
      <c r="I1513" s="1"/>
      <c r="K1513" s="1"/>
      <c r="M1513" s="1"/>
      <c r="O1513" s="1"/>
      <c r="Q1513" s="1"/>
      <c r="S1513" s="1"/>
      <c r="U1513" s="1"/>
      <c r="W1513" s="1"/>
      <c r="Y1513" s="1"/>
      <c r="AA1513" s="1"/>
      <c r="AC1513" s="1"/>
      <c r="AE1513" s="1"/>
    </row>
    <row r="1518" spans="7:31" x14ac:dyDescent="0.25">
      <c r="G1518" s="1"/>
      <c r="I1518" s="1"/>
      <c r="K1518" s="1"/>
      <c r="M1518" s="1"/>
      <c r="O1518" s="1"/>
      <c r="Q1518" s="1"/>
      <c r="S1518" s="1"/>
      <c r="U1518" s="1"/>
      <c r="W1518" s="1"/>
      <c r="Y1518" s="1"/>
      <c r="AA1518" s="1"/>
      <c r="AC1518" s="1"/>
      <c r="AE1518" s="1"/>
    </row>
    <row r="1523" spans="7:31" x14ac:dyDescent="0.25">
      <c r="G1523" s="1"/>
      <c r="I1523" s="1"/>
      <c r="K1523" s="1"/>
      <c r="M1523" s="1"/>
      <c r="O1523" s="1"/>
      <c r="Q1523" s="1"/>
      <c r="S1523" s="1"/>
      <c r="U1523" s="1"/>
      <c r="W1523" s="1"/>
      <c r="Y1523" s="1"/>
      <c r="AA1523" s="1"/>
      <c r="AC1523" s="1"/>
      <c r="AE1523" s="1"/>
    </row>
    <row r="1529" spans="7:31" x14ac:dyDescent="0.25">
      <c r="G1529" s="1"/>
      <c r="I1529" s="1"/>
      <c r="K1529" s="1"/>
      <c r="M1529" s="1"/>
      <c r="O1529" s="1"/>
      <c r="Q1529" s="1"/>
      <c r="S1529" s="1"/>
      <c r="U1529" s="1"/>
      <c r="W1529" s="1"/>
      <c r="Y1529" s="1"/>
      <c r="AA1529" s="1"/>
      <c r="AC1529" s="1"/>
      <c r="AE1529" s="1"/>
    </row>
    <row r="1532" spans="7:31" x14ac:dyDescent="0.25">
      <c r="G1532" s="1"/>
      <c r="I1532" s="1"/>
      <c r="K1532" s="1"/>
      <c r="M1532" s="1"/>
      <c r="O1532" s="1"/>
      <c r="Q1532" s="1"/>
      <c r="S1532" s="1"/>
      <c r="U1532" s="1"/>
      <c r="W1532" s="1"/>
      <c r="Y1532" s="1"/>
      <c r="AA1532" s="1"/>
      <c r="AC1532" s="1"/>
      <c r="AE1532" s="1"/>
    </row>
    <row r="1534" spans="7:31" x14ac:dyDescent="0.25">
      <c r="G1534" s="1"/>
      <c r="I1534" s="1"/>
      <c r="K1534" s="1"/>
      <c r="M1534" s="1"/>
      <c r="O1534" s="1"/>
      <c r="Q1534" s="1"/>
      <c r="S1534" s="1"/>
      <c r="U1534" s="1"/>
      <c r="W1534" s="1"/>
      <c r="Y1534" s="1"/>
      <c r="AA1534" s="1"/>
      <c r="AC1534" s="1"/>
      <c r="AE153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4"/>
  <sheetViews>
    <sheetView workbookViewId="0">
      <selection activeCell="F9" sqref="F9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101</v>
      </c>
      <c r="F7" s="93" t="e">
        <f>-'Realiseret+Forventet'!T34</f>
        <v>#DIV/0!</v>
      </c>
      <c r="G7" s="93" t="e">
        <f>'Realiseret+Forventet'!S36</f>
        <v>#DIV/0!</v>
      </c>
      <c r="H7" s="93" t="e">
        <f>-Budget!T34</f>
        <v>#DIV/0!</v>
      </c>
      <c r="I7" s="88" t="s">
        <v>100</v>
      </c>
    </row>
    <row r="8" spans="1:11" x14ac:dyDescent="0.25">
      <c r="A8" s="85" t="s">
        <v>89</v>
      </c>
      <c r="E8" s="88" t="s">
        <v>102</v>
      </c>
      <c r="F8" s="93" t="e">
        <f>-'Realiseret+Forventet'!T35</f>
        <v>#DIV/0!</v>
      </c>
      <c r="G8" s="93" t="e">
        <f>'Realiseret+Forventet'!S37</f>
        <v>#DIV/0!</v>
      </c>
      <c r="H8" s="93" t="e">
        <f>-Budget!T35</f>
        <v>#DIV/0!</v>
      </c>
      <c r="I8" s="88" t="s">
        <v>100</v>
      </c>
    </row>
    <row r="9" spans="1:11" x14ac:dyDescent="0.25">
      <c r="A9" s="85" t="s">
        <v>90</v>
      </c>
      <c r="E9" s="88" t="s">
        <v>87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101</v>
      </c>
      <c r="F12" s="1">
        <f>Afvigelse!S12</f>
        <v>0</v>
      </c>
      <c r="G12" s="1">
        <f>'Realiseret+Forventet'!S80</f>
        <v>0</v>
      </c>
      <c r="H12" s="1">
        <f>Budget!S80</f>
        <v>0</v>
      </c>
      <c r="I12" s="88" t="s">
        <v>100</v>
      </c>
    </row>
    <row r="13" spans="1:11" x14ac:dyDescent="0.25">
      <c r="A13" t="s">
        <v>62</v>
      </c>
      <c r="E13" s="88" t="s">
        <v>101</v>
      </c>
      <c r="F13" s="1">
        <f>Afvigelse!S17+Afvigelse!S18</f>
        <v>0</v>
      </c>
      <c r="G13" s="1">
        <f>'Realiseret+Forventet'!S85+'Realiseret+Forventet'!S86</f>
        <v>0</v>
      </c>
      <c r="H13" s="1">
        <f>Budget!S85+Budget!S86</f>
        <v>0</v>
      </c>
      <c r="I13" s="88" t="s">
        <v>100</v>
      </c>
    </row>
    <row r="14" spans="1:11" x14ac:dyDescent="0.25">
      <c r="A14" t="s">
        <v>61</v>
      </c>
      <c r="E14" s="88" t="s">
        <v>101</v>
      </c>
      <c r="F14" s="1">
        <f>Afvigelse!S10</f>
        <v>0</v>
      </c>
      <c r="G14" s="1">
        <f>'Realiseret+Forventet'!S78</f>
        <v>0</v>
      </c>
      <c r="H14" s="1">
        <f>Budget!S78</f>
        <v>0</v>
      </c>
      <c r="I14" s="88" t="s">
        <v>100</v>
      </c>
    </row>
    <row r="15" spans="1:11" x14ac:dyDescent="0.25">
      <c r="A15" t="s">
        <v>95</v>
      </c>
      <c r="E15" s="88" t="s">
        <v>101</v>
      </c>
      <c r="F15" s="1">
        <f>Afvigelse!S43</f>
        <v>0</v>
      </c>
      <c r="G15" s="1">
        <f>'Realiseret+Forventet'!S111</f>
        <v>0</v>
      </c>
      <c r="H15" s="1">
        <f>Budget!S111</f>
        <v>0</v>
      </c>
      <c r="I15" s="88" t="s">
        <v>100</v>
      </c>
    </row>
    <row r="16" spans="1:11" x14ac:dyDescent="0.25">
      <c r="A16" t="s">
        <v>4</v>
      </c>
      <c r="E16" s="88" t="s">
        <v>101</v>
      </c>
      <c r="F16" s="1">
        <f>Afvigelse!S9</f>
        <v>0</v>
      </c>
      <c r="G16" s="1">
        <f>'Realiseret+Forventet'!S77</f>
        <v>0</v>
      </c>
      <c r="H16" s="1">
        <f>Budget!S77</f>
        <v>0</v>
      </c>
      <c r="I16" s="88" t="s">
        <v>100</v>
      </c>
    </row>
    <row r="17" spans="1:9" x14ac:dyDescent="0.25">
      <c r="A17" t="s">
        <v>94</v>
      </c>
      <c r="E17" s="88" t="s">
        <v>101</v>
      </c>
      <c r="F17" s="1">
        <f>Afvigelse!S11</f>
        <v>0</v>
      </c>
      <c r="G17" s="1">
        <f>'Realiseret+Forventet'!S79</f>
        <v>0</v>
      </c>
      <c r="H17" s="1">
        <f>Budget!S79</f>
        <v>0</v>
      </c>
      <c r="I17" s="88" t="s">
        <v>100</v>
      </c>
    </row>
    <row r="18" spans="1:9" x14ac:dyDescent="0.25">
      <c r="A18" t="s">
        <v>96</v>
      </c>
      <c r="E18" s="88" t="s">
        <v>101</v>
      </c>
      <c r="F18" s="1">
        <f>Afvigelse!S42</f>
        <v>0</v>
      </c>
      <c r="G18" s="1">
        <f>'Realiseret+Forventet'!S110</f>
        <v>0</v>
      </c>
      <c r="H18" s="1">
        <f>Budget!S110</f>
        <v>0</v>
      </c>
      <c r="I18" s="88" t="s">
        <v>100</v>
      </c>
    </row>
    <row r="19" spans="1:9" x14ac:dyDescent="0.25">
      <c r="A19" t="s">
        <v>97</v>
      </c>
      <c r="E19" s="88" t="s">
        <v>101</v>
      </c>
      <c r="F19" s="1">
        <f>Afvigelse!S8</f>
        <v>0</v>
      </c>
      <c r="G19" s="1">
        <f>'Realiseret+Forventet'!S76</f>
        <v>0</v>
      </c>
      <c r="H19" s="1">
        <f>Budget!S76</f>
        <v>0</v>
      </c>
      <c r="I19" s="88" t="s">
        <v>100</v>
      </c>
    </row>
    <row r="20" spans="1:9" x14ac:dyDescent="0.25">
      <c r="A20" t="s">
        <v>8</v>
      </c>
      <c r="E20" s="88" t="s">
        <v>101</v>
      </c>
      <c r="F20" s="1">
        <f>Afvigelse!S15</f>
        <v>0</v>
      </c>
      <c r="G20" s="1">
        <f>'Realiseret+Forventet'!S83</f>
        <v>0</v>
      </c>
      <c r="H20" s="1">
        <f>Budget!S83</f>
        <v>0</v>
      </c>
      <c r="I20" s="88" t="s">
        <v>100</v>
      </c>
    </row>
    <row r="21" spans="1:9" x14ac:dyDescent="0.25">
      <c r="A21" t="s">
        <v>99</v>
      </c>
      <c r="E21" s="88" t="s">
        <v>101</v>
      </c>
      <c r="F21" s="1">
        <f>Afvigelse!S44</f>
        <v>0</v>
      </c>
      <c r="G21" s="1">
        <f>'Realiseret+Forventet'!S112</f>
        <v>0</v>
      </c>
      <c r="H21" s="1">
        <f>Budget!S112</f>
        <v>0</v>
      </c>
      <c r="I21" s="88" t="s">
        <v>100</v>
      </c>
    </row>
    <row r="22" spans="1:9" x14ac:dyDescent="0.25">
      <c r="A22" t="s">
        <v>65</v>
      </c>
      <c r="E22" s="88" t="s">
        <v>101</v>
      </c>
      <c r="F22" s="1">
        <f>Afvigelse!S46</f>
        <v>0</v>
      </c>
      <c r="G22" s="1">
        <f>'Realiseret+Forventet'!S114</f>
        <v>0</v>
      </c>
      <c r="H22" s="1">
        <f>Budget!S114</f>
        <v>0</v>
      </c>
      <c r="I22" s="88" t="s">
        <v>100</v>
      </c>
    </row>
    <row r="23" spans="1:9" x14ac:dyDescent="0.25">
      <c r="A23" t="s">
        <v>7</v>
      </c>
      <c r="E23" s="88" t="s">
        <v>101</v>
      </c>
      <c r="F23" s="1">
        <f>Afvigelse!S45</f>
        <v>0</v>
      </c>
      <c r="G23" s="1">
        <f>'Realiseret+Forventet'!S113</f>
        <v>0</v>
      </c>
      <c r="H23" s="1">
        <f>Budget!S113</f>
        <v>0</v>
      </c>
      <c r="I23" s="88" t="s">
        <v>100</v>
      </c>
    </row>
    <row r="24" spans="1:9" x14ac:dyDescent="0.25">
      <c r="A24" t="s">
        <v>64</v>
      </c>
      <c r="E24" s="88" t="s">
        <v>101</v>
      </c>
      <c r="F24" s="1">
        <f>Afvigelse!S13</f>
        <v>0</v>
      </c>
      <c r="G24" s="1">
        <f>'Realiseret+Forventet'!S81</f>
        <v>0</v>
      </c>
      <c r="H24" s="1">
        <f>Budget!S81</f>
        <v>0</v>
      </c>
      <c r="I24" s="88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108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109</v>
      </c>
      <c r="F7" s="93" t="e">
        <f>-'Realiseret+Forventet'!D34</f>
        <v>#DIV/0!</v>
      </c>
      <c r="G7" s="93" t="e">
        <f>'Realiseret+Forventet'!C36</f>
        <v>#DIV/0!</v>
      </c>
      <c r="H7" s="93" t="e">
        <f>-Budget!D34</f>
        <v>#DIV/0!</v>
      </c>
      <c r="I7" s="88" t="s">
        <v>100</v>
      </c>
    </row>
    <row r="8" spans="1:11" x14ac:dyDescent="0.25">
      <c r="A8" s="85" t="s">
        <v>89</v>
      </c>
      <c r="E8" s="88" t="s">
        <v>133</v>
      </c>
      <c r="F8" s="93" t="e">
        <f>-'Realiseret+Forventet'!D35</f>
        <v>#DIV/0!</v>
      </c>
      <c r="G8" s="93" t="e">
        <f>'Realiseret+Forventet'!C37</f>
        <v>#DIV/0!</v>
      </c>
      <c r="H8" s="93" t="e">
        <f>-Budget!D35</f>
        <v>#DIV/0!</v>
      </c>
      <c r="I8" s="88" t="s">
        <v>100</v>
      </c>
    </row>
    <row r="9" spans="1:11" x14ac:dyDescent="0.25">
      <c r="A9" s="85" t="s">
        <v>90</v>
      </c>
      <c r="E9" s="88" t="s">
        <v>110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109</v>
      </c>
      <c r="F12" s="1">
        <f>Afvigelse!C12</f>
        <v>0</v>
      </c>
      <c r="G12" s="1">
        <f>'Realiseret+Forventet'!C80</f>
        <v>0</v>
      </c>
      <c r="H12" s="1">
        <f>Budget!C80</f>
        <v>0</v>
      </c>
      <c r="I12" s="88" t="s">
        <v>100</v>
      </c>
    </row>
    <row r="13" spans="1:11" x14ac:dyDescent="0.25">
      <c r="A13" t="s">
        <v>62</v>
      </c>
      <c r="E13" s="88" t="s">
        <v>109</v>
      </c>
      <c r="F13" s="1">
        <f>Afvigelse!C17+Afvigelse!C18</f>
        <v>0</v>
      </c>
      <c r="G13" s="1">
        <f>'Realiseret+Forventet'!C85+'Realiseret+Forventet'!C86</f>
        <v>0</v>
      </c>
      <c r="H13" s="1">
        <f>Budget!C85+Budget!C86</f>
        <v>0</v>
      </c>
      <c r="I13" s="88" t="s">
        <v>100</v>
      </c>
    </row>
    <row r="14" spans="1:11" x14ac:dyDescent="0.25">
      <c r="A14" t="s">
        <v>61</v>
      </c>
      <c r="E14" s="88" t="s">
        <v>109</v>
      </c>
      <c r="F14" s="1">
        <f>Afvigelse!C10</f>
        <v>0</v>
      </c>
      <c r="G14" s="1">
        <f>'Realiseret+Forventet'!C78</f>
        <v>0</v>
      </c>
      <c r="H14" s="1">
        <f>Budget!C78</f>
        <v>0</v>
      </c>
      <c r="I14" s="88" t="s">
        <v>100</v>
      </c>
    </row>
    <row r="15" spans="1:11" x14ac:dyDescent="0.25">
      <c r="A15" t="s">
        <v>95</v>
      </c>
      <c r="E15" s="88" t="s">
        <v>109</v>
      </c>
      <c r="F15" s="1">
        <f>Afvigelse!C43</f>
        <v>0</v>
      </c>
      <c r="G15" s="1">
        <f>'Realiseret+Forventet'!C111</f>
        <v>0</v>
      </c>
      <c r="H15" s="1">
        <f>Budget!C111</f>
        <v>0</v>
      </c>
      <c r="I15" s="88" t="s">
        <v>100</v>
      </c>
    </row>
    <row r="16" spans="1:11" x14ac:dyDescent="0.25">
      <c r="A16" t="s">
        <v>4</v>
      </c>
      <c r="E16" s="88" t="s">
        <v>109</v>
      </c>
      <c r="F16" s="1">
        <f>Afvigelse!C9</f>
        <v>0</v>
      </c>
      <c r="G16" s="1">
        <f>'Realiseret+Forventet'!C77</f>
        <v>0</v>
      </c>
      <c r="H16" s="1">
        <f>Budget!C77</f>
        <v>0</v>
      </c>
      <c r="I16" s="88" t="s">
        <v>100</v>
      </c>
    </row>
    <row r="17" spans="1:9" x14ac:dyDescent="0.25">
      <c r="A17" t="s">
        <v>94</v>
      </c>
      <c r="E17" s="88" t="s">
        <v>109</v>
      </c>
      <c r="F17" s="1">
        <f>Afvigelse!C11</f>
        <v>0</v>
      </c>
      <c r="G17" s="1">
        <f>'Realiseret+Forventet'!C79</f>
        <v>0</v>
      </c>
      <c r="H17" s="1">
        <f>Budget!C79</f>
        <v>0</v>
      </c>
      <c r="I17" s="88" t="s">
        <v>100</v>
      </c>
    </row>
    <row r="18" spans="1:9" x14ac:dyDescent="0.25">
      <c r="A18" t="s">
        <v>96</v>
      </c>
      <c r="E18" s="88" t="s">
        <v>109</v>
      </c>
      <c r="F18" s="1">
        <f>Afvigelse!C42</f>
        <v>0</v>
      </c>
      <c r="G18" s="1">
        <f>'Realiseret+Forventet'!C110</f>
        <v>0</v>
      </c>
      <c r="H18" s="1">
        <f>Budget!C110</f>
        <v>0</v>
      </c>
      <c r="I18" s="88" t="s">
        <v>100</v>
      </c>
    </row>
    <row r="19" spans="1:9" x14ac:dyDescent="0.25">
      <c r="A19" t="s">
        <v>97</v>
      </c>
      <c r="E19" s="88" t="s">
        <v>109</v>
      </c>
      <c r="F19" s="1">
        <f>Afvigelse!C8</f>
        <v>0</v>
      </c>
      <c r="G19" s="1">
        <f>'Realiseret+Forventet'!C76</f>
        <v>0</v>
      </c>
      <c r="H19" s="1">
        <f>Budget!C76</f>
        <v>0</v>
      </c>
      <c r="I19" s="88" t="s">
        <v>100</v>
      </c>
    </row>
    <row r="20" spans="1:9" x14ac:dyDescent="0.25">
      <c r="A20" t="s">
        <v>8</v>
      </c>
      <c r="E20" s="88" t="s">
        <v>109</v>
      </c>
      <c r="F20" s="1">
        <f>Afvigelse!C15</f>
        <v>0</v>
      </c>
      <c r="G20" s="1">
        <f>'Realiseret+Forventet'!C83</f>
        <v>0</v>
      </c>
      <c r="H20" s="1">
        <f>Budget!C83</f>
        <v>0</v>
      </c>
      <c r="I20" s="88" t="s">
        <v>100</v>
      </c>
    </row>
    <row r="21" spans="1:9" x14ac:dyDescent="0.25">
      <c r="A21" t="s">
        <v>99</v>
      </c>
      <c r="E21" s="88" t="s">
        <v>109</v>
      </c>
      <c r="F21" s="1">
        <f>Afvigelse!C44</f>
        <v>0</v>
      </c>
      <c r="G21" s="1">
        <f>'Realiseret+Forventet'!C112</f>
        <v>0</v>
      </c>
      <c r="H21" s="1">
        <f>Budget!C112</f>
        <v>0</v>
      </c>
      <c r="I21" s="88" t="s">
        <v>100</v>
      </c>
    </row>
    <row r="22" spans="1:9" x14ac:dyDescent="0.25">
      <c r="A22" t="s">
        <v>65</v>
      </c>
      <c r="E22" s="88" t="s">
        <v>109</v>
      </c>
      <c r="F22" s="1">
        <f>Afvigelse!C46</f>
        <v>0</v>
      </c>
      <c r="G22" s="1">
        <f>'Realiseret+Forventet'!C114</f>
        <v>0</v>
      </c>
      <c r="H22" s="1">
        <f>Budget!C114</f>
        <v>0</v>
      </c>
      <c r="I22" s="88" t="s">
        <v>100</v>
      </c>
    </row>
    <row r="23" spans="1:9" x14ac:dyDescent="0.25">
      <c r="A23" t="s">
        <v>7</v>
      </c>
      <c r="E23" s="88" t="s">
        <v>109</v>
      </c>
      <c r="F23" s="1">
        <f>Afvigelse!C45</f>
        <v>0</v>
      </c>
      <c r="G23" s="1">
        <f>'Realiseret+Forventet'!C113</f>
        <v>0</v>
      </c>
      <c r="H23" s="1">
        <f>Budget!C113</f>
        <v>0</v>
      </c>
      <c r="I23" s="88" t="s">
        <v>100</v>
      </c>
    </row>
    <row r="24" spans="1:9" x14ac:dyDescent="0.25">
      <c r="A24" t="s">
        <v>64</v>
      </c>
      <c r="E24" s="88" t="s">
        <v>109</v>
      </c>
      <c r="F24" s="1">
        <f>Afvigelse!C13</f>
        <v>0</v>
      </c>
      <c r="G24" s="1">
        <f>'Realiseret+Forventet'!C81</f>
        <v>0</v>
      </c>
      <c r="H24" s="1">
        <f>Budget!C81</f>
        <v>0</v>
      </c>
      <c r="I24" s="88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10" sqref="H10"/>
    </sheetView>
  </sheetViews>
  <sheetFormatPr defaultRowHeight="15" x14ac:dyDescent="0.25"/>
  <cols>
    <col min="1" max="1" width="26.85546875" customWidth="1"/>
    <col min="5" max="5" width="17.85546875" customWidth="1"/>
    <col min="6" max="9" width="15.7109375" customWidth="1"/>
    <col min="10" max="10" width="18.140625" customWidth="1"/>
  </cols>
  <sheetData>
    <row r="2" spans="1:11" ht="26.25" x14ac:dyDescent="0.4">
      <c r="A2" s="97" t="s">
        <v>111</v>
      </c>
    </row>
    <row r="4" spans="1:11" ht="18.75" x14ac:dyDescent="0.3">
      <c r="A4" s="86" t="s">
        <v>93</v>
      </c>
      <c r="B4" s="84" t="s">
        <v>79</v>
      </c>
      <c r="C4" s="84" t="s">
        <v>80</v>
      </c>
      <c r="D4" s="84" t="s">
        <v>81</v>
      </c>
      <c r="E4" s="96" t="s">
        <v>82</v>
      </c>
      <c r="F4" s="96" t="s">
        <v>84</v>
      </c>
      <c r="G4" s="96" t="s">
        <v>85</v>
      </c>
      <c r="H4" s="96" t="s">
        <v>66</v>
      </c>
      <c r="I4" s="84" t="s">
        <v>86</v>
      </c>
      <c r="K4" s="84"/>
    </row>
    <row r="5" spans="1:11" x14ac:dyDescent="0.25">
      <c r="A5" s="84"/>
      <c r="B5" s="84"/>
      <c r="C5" s="84"/>
      <c r="D5" s="84"/>
      <c r="E5" s="84"/>
      <c r="F5" s="84"/>
      <c r="G5" s="84"/>
      <c r="H5" s="84"/>
      <c r="I5" s="84"/>
      <c r="K5" s="84"/>
    </row>
    <row r="6" spans="1:11" ht="15.75" x14ac:dyDescent="0.25">
      <c r="A6" s="87" t="s">
        <v>78</v>
      </c>
    </row>
    <row r="7" spans="1:11" x14ac:dyDescent="0.25">
      <c r="A7" s="85" t="s">
        <v>88</v>
      </c>
      <c r="E7" s="88" t="s">
        <v>112</v>
      </c>
      <c r="F7" s="93" t="e">
        <f>-'Realiseret+Forventet'!F34</f>
        <v>#DIV/0!</v>
      </c>
      <c r="G7" s="93" t="e">
        <f>'Realiseret+Forventet'!E36</f>
        <v>#DIV/0!</v>
      </c>
      <c r="H7" s="93" t="e">
        <f>-Budget!F34</f>
        <v>#DIV/0!</v>
      </c>
      <c r="I7" s="88" t="s">
        <v>100</v>
      </c>
    </row>
    <row r="8" spans="1:11" x14ac:dyDescent="0.25">
      <c r="A8" s="85" t="s">
        <v>89</v>
      </c>
      <c r="E8" s="88" t="s">
        <v>134</v>
      </c>
      <c r="F8" s="93" t="e">
        <f>-'Realiseret+Forventet'!F35</f>
        <v>#DIV/0!</v>
      </c>
      <c r="G8" s="93" t="e">
        <f>'Realiseret+Forventet'!E37</f>
        <v>#DIV/0!</v>
      </c>
      <c r="H8" s="93" t="e">
        <f>-Budget!F35</f>
        <v>#DIV/0!</v>
      </c>
      <c r="I8" s="88" t="s">
        <v>100</v>
      </c>
    </row>
    <row r="9" spans="1:11" x14ac:dyDescent="0.25">
      <c r="A9" s="85" t="s">
        <v>90</v>
      </c>
      <c r="E9" s="88" t="s">
        <v>135</v>
      </c>
      <c r="F9" s="93" t="e">
        <f>-'Realiseret+Forventet'!Z35</f>
        <v>#DIV/0!</v>
      </c>
      <c r="G9" s="93" t="e">
        <f>'Realiseret+Forventet'!Y37</f>
        <v>#DIV/0!</v>
      </c>
      <c r="H9" s="93" t="e">
        <f>-Budget!Z35</f>
        <v>#DIV/0!</v>
      </c>
      <c r="I9" s="88" t="s">
        <v>100</v>
      </c>
    </row>
    <row r="11" spans="1:11" ht="15.75" x14ac:dyDescent="0.25">
      <c r="A11" s="87" t="s">
        <v>91</v>
      </c>
      <c r="B11" s="84" t="s">
        <v>79</v>
      </c>
      <c r="C11" s="84" t="s">
        <v>80</v>
      </c>
      <c r="D11" s="84" t="s">
        <v>81</v>
      </c>
      <c r="E11" s="96" t="s">
        <v>82</v>
      </c>
      <c r="F11" s="96" t="s">
        <v>83</v>
      </c>
      <c r="G11" s="96" t="s">
        <v>92</v>
      </c>
      <c r="H11" s="96" t="s">
        <v>66</v>
      </c>
      <c r="I11" s="84" t="s">
        <v>86</v>
      </c>
      <c r="J11" s="84"/>
    </row>
    <row r="12" spans="1:11" x14ac:dyDescent="0.25">
      <c r="A12" t="s">
        <v>5</v>
      </c>
      <c r="E12" s="88" t="s">
        <v>112</v>
      </c>
      <c r="F12" s="1">
        <f>Afvigelse!E12</f>
        <v>0</v>
      </c>
      <c r="G12" s="1">
        <f>'Realiseret+Forventet'!E80</f>
        <v>0</v>
      </c>
      <c r="H12" s="1">
        <f>Budget!E80</f>
        <v>0</v>
      </c>
      <c r="I12" s="88" t="s">
        <v>100</v>
      </c>
    </row>
    <row r="13" spans="1:11" x14ac:dyDescent="0.25">
      <c r="A13" t="s">
        <v>62</v>
      </c>
      <c r="E13" s="88" t="s">
        <v>112</v>
      </c>
      <c r="F13" s="1">
        <f>Afvigelse!E17+Afvigelse!E18</f>
        <v>0</v>
      </c>
      <c r="G13" s="1">
        <f>'Realiseret+Forventet'!E85+'Realiseret+Forventet'!E86</f>
        <v>0</v>
      </c>
      <c r="H13" s="1">
        <f>Budget!E85+Budget!E86</f>
        <v>0</v>
      </c>
      <c r="I13" s="88" t="s">
        <v>100</v>
      </c>
    </row>
    <row r="14" spans="1:11" x14ac:dyDescent="0.25">
      <c r="A14" t="s">
        <v>61</v>
      </c>
      <c r="E14" s="88" t="s">
        <v>112</v>
      </c>
      <c r="F14" s="1">
        <f>Afvigelse!E10</f>
        <v>0</v>
      </c>
      <c r="G14" s="1">
        <f>'Realiseret+Forventet'!E78</f>
        <v>0</v>
      </c>
      <c r="H14" s="1">
        <f>Budget!E78</f>
        <v>0</v>
      </c>
      <c r="I14" s="88" t="s">
        <v>100</v>
      </c>
    </row>
    <row r="15" spans="1:11" x14ac:dyDescent="0.25">
      <c r="A15" t="s">
        <v>95</v>
      </c>
      <c r="E15" s="88" t="s">
        <v>112</v>
      </c>
      <c r="F15" s="1">
        <f>Afvigelse!E43</f>
        <v>0</v>
      </c>
      <c r="G15" s="1">
        <f>'Realiseret+Forventet'!E111</f>
        <v>0</v>
      </c>
      <c r="H15" s="1">
        <f>Budget!E111</f>
        <v>0</v>
      </c>
      <c r="I15" s="88" t="s">
        <v>100</v>
      </c>
    </row>
    <row r="16" spans="1:11" x14ac:dyDescent="0.25">
      <c r="A16" t="s">
        <v>4</v>
      </c>
      <c r="E16" s="88" t="s">
        <v>112</v>
      </c>
      <c r="F16" s="1">
        <f>Afvigelse!E9</f>
        <v>0</v>
      </c>
      <c r="G16" s="1">
        <f>'Realiseret+Forventet'!E77</f>
        <v>0</v>
      </c>
      <c r="H16" s="1">
        <f>Budget!E77</f>
        <v>0</v>
      </c>
      <c r="I16" s="88" t="s">
        <v>100</v>
      </c>
    </row>
    <row r="17" spans="1:9" x14ac:dyDescent="0.25">
      <c r="A17" t="s">
        <v>94</v>
      </c>
      <c r="E17" s="88" t="s">
        <v>112</v>
      </c>
      <c r="F17" s="1">
        <f>Afvigelse!E11</f>
        <v>0</v>
      </c>
      <c r="G17" s="1">
        <f>'Realiseret+Forventet'!E79</f>
        <v>0</v>
      </c>
      <c r="H17" s="1">
        <f>Budget!E79</f>
        <v>0</v>
      </c>
      <c r="I17" s="88" t="s">
        <v>100</v>
      </c>
    </row>
    <row r="18" spans="1:9" x14ac:dyDescent="0.25">
      <c r="A18" t="s">
        <v>96</v>
      </c>
      <c r="E18" s="88" t="s">
        <v>112</v>
      </c>
      <c r="F18" s="1">
        <f>Afvigelse!E42</f>
        <v>0</v>
      </c>
      <c r="G18" s="1">
        <f>'Realiseret+Forventet'!E110</f>
        <v>0</v>
      </c>
      <c r="H18" s="1">
        <f>Budget!E110</f>
        <v>0</v>
      </c>
      <c r="I18" s="88" t="s">
        <v>100</v>
      </c>
    </row>
    <row r="19" spans="1:9" x14ac:dyDescent="0.25">
      <c r="A19" t="s">
        <v>97</v>
      </c>
      <c r="E19" s="88" t="s">
        <v>112</v>
      </c>
      <c r="F19" s="1">
        <f>Afvigelse!E8</f>
        <v>0</v>
      </c>
      <c r="G19" s="1">
        <f>'Realiseret+Forventet'!E76</f>
        <v>0</v>
      </c>
      <c r="H19" s="1">
        <f>Budget!E76</f>
        <v>0</v>
      </c>
      <c r="I19" s="88" t="s">
        <v>100</v>
      </c>
    </row>
    <row r="20" spans="1:9" x14ac:dyDescent="0.25">
      <c r="A20" t="s">
        <v>8</v>
      </c>
      <c r="E20" s="88" t="s">
        <v>112</v>
      </c>
      <c r="F20" s="1">
        <f>Afvigelse!E15</f>
        <v>0</v>
      </c>
      <c r="G20" s="1">
        <f>'Realiseret+Forventet'!E83</f>
        <v>0</v>
      </c>
      <c r="H20" s="1">
        <f>Budget!E83</f>
        <v>0</v>
      </c>
      <c r="I20" s="88" t="s">
        <v>100</v>
      </c>
    </row>
    <row r="21" spans="1:9" x14ac:dyDescent="0.25">
      <c r="A21" t="s">
        <v>99</v>
      </c>
      <c r="E21" s="88" t="s">
        <v>112</v>
      </c>
      <c r="F21" s="1">
        <f>Afvigelse!E44</f>
        <v>0</v>
      </c>
      <c r="G21" s="1">
        <f>'Realiseret+Forventet'!E112</f>
        <v>0</v>
      </c>
      <c r="H21" s="1">
        <f>Budget!E112</f>
        <v>0</v>
      </c>
      <c r="I21" s="88" t="s">
        <v>100</v>
      </c>
    </row>
    <row r="22" spans="1:9" x14ac:dyDescent="0.25">
      <c r="A22" t="s">
        <v>65</v>
      </c>
      <c r="E22" s="88" t="s">
        <v>112</v>
      </c>
      <c r="F22" s="1">
        <f>Afvigelse!E46</f>
        <v>0</v>
      </c>
      <c r="G22" s="1">
        <f>'Realiseret+Forventet'!E114</f>
        <v>0</v>
      </c>
      <c r="H22" s="1">
        <f>Budget!E114</f>
        <v>0</v>
      </c>
      <c r="I22" s="88" t="s">
        <v>100</v>
      </c>
    </row>
    <row r="23" spans="1:9" x14ac:dyDescent="0.25">
      <c r="A23" t="s">
        <v>7</v>
      </c>
      <c r="E23" s="88" t="s">
        <v>112</v>
      </c>
      <c r="F23" s="1">
        <f>Afvigelse!E45</f>
        <v>0</v>
      </c>
      <c r="G23" s="1">
        <f>'Realiseret+Forventet'!E113</f>
        <v>0</v>
      </c>
      <c r="H23" s="1">
        <f>Budget!E113</f>
        <v>0</v>
      </c>
      <c r="I23" s="88" t="s">
        <v>100</v>
      </c>
    </row>
    <row r="24" spans="1:9" x14ac:dyDescent="0.25">
      <c r="A24" t="s">
        <v>64</v>
      </c>
      <c r="E24" s="88" t="s">
        <v>112</v>
      </c>
      <c r="F24" s="1">
        <f>Afvigelse!E13</f>
        <v>0</v>
      </c>
      <c r="G24" s="1">
        <f>'Realiseret+Forventet'!E81</f>
        <v>0</v>
      </c>
      <c r="H24" s="1">
        <f>Budget!E81</f>
        <v>0</v>
      </c>
      <c r="I24" s="88" t="s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fc0fdba4-151c-4e55-9dcc-4c0be9bb72c9">1</Rettighedsgruppe>
    <WebInfoMultiSelect xmlns="fc0fdba4-151c-4e55-9dcc-4c0be9bb72c9" xsi:nil="true"/>
    <PublishingRollupImage xmlns="http://schemas.microsoft.com/sharepoint/v3" xsi:nil="true"/>
    <Revisionsdato xmlns="5aa14257-579e-4a1f-bbbb-3c8dd7393476">2018-07-13T05:32:00+00:00</Revisionsdato>
    <DynamicPublishingContent5 xmlns="http://schemas.microsoft.com/sharepoint/v3" xsi:nil="true"/>
    <Projekter xmlns="fc0fdba4-151c-4e55-9dcc-4c0be9bb72c9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WebInfoLawCodes xmlns="fc0fdba4-151c-4e55-9dcc-4c0be9bb72c9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EnclosureFor xmlns="fc0fdba4-151c-4e55-9dcc-4c0be9bb72c9">
      <Url xsi:nil="true"/>
      <Description xsi:nil="true"/>
    </EnclosureFor>
    <GammelURL xmlns="fc0fdba4-151c-4e55-9dcc-4c0be9bb72c9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2018-07-13T05:32:00+00:00</Bekraeftelsesdato>
    <DynamicPublishingContent1 xmlns="http://schemas.microsoft.com/sharepoint/v3" xsi:nil="true"/>
    <DynamicPublishingContent13 xmlns="http://schemas.microsoft.com/sharepoint/v3" xsi:nil="true"/>
    <TaksonomiTaxHTField0 xmlns="fc0fdba4-151c-4e55-9dcc-4c0be9bb72c9">
      <Terms xmlns="http://schemas.microsoft.com/office/infopath/2007/PartnerControls"/>
    </TaksonomiTaxHTField0>
    <PublishingVariationGroupID xmlns="http://schemas.microsoft.com/sharepoint/v3" xsi:nil="true"/>
    <ArticleStartDate xmlns="http://schemas.microsoft.com/sharepoint/v3">2018-07-13T05:33:03+00:00</ArticleStartDate>
    <Ansvarligafdeling xmlns="fc0fdba4-151c-4e55-9dcc-4c0be9bb72c9">52</Ansvarligafdeling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idp|001nibl@prod.dli</DisplayName>
        <AccountId>52076</AccountId>
        <AccountType/>
      </UserInfo>
    </Forfattere>
    <DynamicPublishingContent3 xmlns="http://schemas.microsoft.com/sharepoint/v3" xsi:nil="true"/>
    <Sorteringsorden xmlns="5aa14257-579e-4a1f-bbbb-3c8dd7393476" xsi:nil="true"/>
    <ProjectID xmlns="fc0fdba4-151c-4e55-9dcc-4c0be9bb72c9">X254X</Project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fc0fdba4-151c-4e55-9dcc-4c0be9bb72c9">false</Ingen_x0020_besked_x0020_ved_x0020_arkivering>
    <NetSkabelonValue xmlns="fc0fdba4-151c-4e55-9dcc-4c0be9bb72c9" xsi:nil="true"/>
    <PermalinkID xmlns="fc0fdba4-151c-4e55-9dcc-4c0be9bb72c9">4bd2a24b-8053-4cc1-a4c9-57e20c15de13</PermalinkID>
    <Bevillingsgivere xmlns="fc0fdba4-151c-4e55-9dcc-4c0be9bb72c9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sHiddenFromRollup xmlns="fc0fdba4-151c-4e55-9dcc-4c0be9bb72c9">0</IsHiddenFromRollup>
    <PublishingStartDate xmlns="http://schemas.microsoft.com/sharepoint/v3" xsi:nil="true"/>
    <WebInfoSubjects xmlns="fc0fdba4-151c-4e55-9dcc-4c0be9bb72c9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FinanceYear xmlns="fc0fdba4-151c-4e55-9dcc-4c0be9bb72c9" xsi:nil="true"/>
    <Afrapportering xmlns="fc0fdba4-151c-4e55-9dcc-4c0be9bb72c9">254;#Business Intelligence, der omsætter data til handling på bedriften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Afsender xmlns="fc0fdba4-151c-4e55-9dcc-4c0be9bb72c9">2</Afsender>
    <Arkiveringsdato xmlns="fc0fdba4-151c-4e55-9dcc-4c0be9bb72c9">2099-12-31T23:00:00+00:00</Arkiveringsdato>
    <HideInRollups xmlns="fc0fdba4-151c-4e55-9dcc-4c0be9bb72c9">false</HideInRollups>
    <HitCount xmlns="fc0fdba4-151c-4e55-9dcc-4c0be9bb72c9">0</HitCount>
    <DynamicPublishingContent8 xmlns="http://schemas.microsoft.com/sharepoint/v3" xsi:nil="true"/>
    <TaxCatchAll xmlns="303eeafb-7dff-46db-9396-e9c651f530ea"/>
    <Comments xmlns="http://schemas.microsoft.com/sharepoint/v3">Excel skabelon der er beregnet til indlæsning af Ø90 data og derefter beregning af data til brug for cards i Landmandens Dashboard.</Comments>
    <Nummer xmlns="5aa14257-579e-4a1f-bbbb-3c8dd7393476" xsi:nil="true"/>
    <_dlc_DocId xmlns="303eeafb-7dff-46db-9396-e9c651f530ea">LBINFO-1539357876-4116</_dlc_DocId>
    <_dlc_DocIdUrl xmlns="303eeafb-7dff-46db-9396-e9c651f530ea">
      <Url>https://sp.landbrugsinfo.dk/Afrapportering/innovation/2017/_layouts/DocIdRedir.aspx?ID=LBINFO-1539357876-4116</Url>
      <Description>LBINFO-1539357876-4116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C08B0B6DC7CD174ABE54AD11FA567CFF" ma:contentTypeVersion="97" ma:contentTypeDescription="Contenttype til binære filer der bliver publiceret på Landbrugsinfo" ma:contentTypeScope="" ma:versionID="4318353a3d272137596202fa281f41f3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0dfd5e4152482c42fad8999378eaac3a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D4F6F-0999-4487-9D5E-6EC870B678A0}"/>
</file>

<file path=customXml/itemProps2.xml><?xml version="1.0" encoding="utf-8"?>
<ds:datastoreItem xmlns:ds="http://schemas.openxmlformats.org/officeDocument/2006/customXml" ds:itemID="{0BA68AA8-ED0F-459A-B66A-BA102F49F896}"/>
</file>

<file path=customXml/itemProps3.xml><?xml version="1.0" encoding="utf-8"?>
<ds:datastoreItem xmlns:ds="http://schemas.openxmlformats.org/officeDocument/2006/customXml" ds:itemID="{8B4C198B-A33C-45D2-9185-47C231211696}"/>
</file>

<file path=customXml/itemProps4.xml><?xml version="1.0" encoding="utf-8"?>
<ds:datastoreItem xmlns:ds="http://schemas.openxmlformats.org/officeDocument/2006/customXml" ds:itemID="{28155CDC-76E3-40FC-A257-5736990B67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Navngivne områder</vt:lpstr>
      </vt:variant>
      <vt:variant>
        <vt:i4>2</vt:i4>
      </vt:variant>
    </vt:vector>
  </HeadingPairs>
  <TitlesOfParts>
    <vt:vector size="21" baseType="lpstr">
      <vt:lpstr>LDP 2020</vt:lpstr>
      <vt:lpstr>Realiseret+Forventet</vt:lpstr>
      <vt:lpstr>Budget</vt:lpstr>
      <vt:lpstr>Afvigelse</vt:lpstr>
      <vt:lpstr>Data realiseret + forventet</vt:lpstr>
      <vt:lpstr>Data budget</vt:lpstr>
      <vt:lpstr>Input til Dashboard</vt:lpstr>
      <vt:lpstr>Md 1</vt:lpstr>
      <vt:lpstr>Md 2</vt:lpstr>
      <vt:lpstr>Md 3</vt:lpstr>
      <vt:lpstr>Md 4</vt:lpstr>
      <vt:lpstr>Md 5</vt:lpstr>
      <vt:lpstr>Md 6</vt:lpstr>
      <vt:lpstr>Md 7</vt:lpstr>
      <vt:lpstr>Md 8</vt:lpstr>
      <vt:lpstr>Md 9</vt:lpstr>
      <vt:lpstr>Md 10</vt:lpstr>
      <vt:lpstr>Md 11</vt:lpstr>
      <vt:lpstr>Md 12</vt:lpstr>
      <vt:lpstr>Budget!Udskriftsområde</vt:lpstr>
      <vt:lpstr>'Realiseret+Forventet'!Udskriftsområde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AP4 Excel skabelon til beregning af data i cards</dc:title>
  <dc:creator>Jurjen Hessels</dc:creator>
  <cp:lastModifiedBy>Sanne Trampedach</cp:lastModifiedBy>
  <cp:lastPrinted>2017-10-30T13:29:51Z</cp:lastPrinted>
  <dcterms:created xsi:type="dcterms:W3CDTF">2017-08-25T08:55:15Z</dcterms:created>
  <dcterms:modified xsi:type="dcterms:W3CDTF">2018-07-13T05:05:42Z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0x010100C568DB52D9D0A14D9B2FDCC96666E9F2007948130EC3DB064584E219954237AF3900242457EFB8B24247815D688C526CD44D00C26A9DBCB02B5C4DA1F017B836C045C00060750ADE2E6249BABB5C6118FC133DE800AF2E6DC7107240CAAE62CB7A7C0C310000C08B0B6DC7CD174ABE54AD11FA567CFF</vt:lpwstr>
  </property>
  <property fmtid="{D5CDD505-2E9C-101B-9397-08002B2CF9AE}" pid="3" name="_dlc_DocIdItemGuid">
    <vt:lpwstr>68521bfe-8b88-4ae4-9537-79c29f93980f</vt:lpwstr>
  </property>
  <property fmtid="{D5CDD505-2E9C-101B-9397-08002B2CF9AE}" pid="4" name="Taksonomi">
    <vt:lpwstr/>
  </property>
</Properties>
</file>